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 tabRatio="647" firstSheet="2" activeTab="2"/>
  </bookViews>
  <sheets>
    <sheet name="Chart1" sheetId="14" state="hidden" r:id="rId1"/>
    <sheet name="Sheet1" sheetId="15" state="hidden" r:id="rId2"/>
    <sheet name="TAKEOFF - PE" sheetId="16" r:id="rId3"/>
  </sheets>
  <definedNames>
    <definedName name="_xlnm.Print_Area" localSheetId="2">'TAKEOFF - PE'!$A$1:$J$119</definedName>
  </definedNames>
  <calcPr calcId="152511"/>
</workbook>
</file>

<file path=xl/calcChain.xml><?xml version="1.0" encoding="utf-8"?>
<calcChain xmlns="http://schemas.openxmlformats.org/spreadsheetml/2006/main">
  <c r="F114" i="16" l="1"/>
  <c r="F113" i="16"/>
  <c r="I113" i="16" s="1"/>
  <c r="F112" i="16"/>
  <c r="I112" i="16" s="1"/>
  <c r="I111" i="16"/>
  <c r="F111" i="16"/>
  <c r="F110" i="16"/>
  <c r="F109" i="16"/>
  <c r="I109" i="16" s="1"/>
  <c r="F108" i="16"/>
  <c r="I108" i="16" s="1"/>
  <c r="A107" i="16"/>
  <c r="A106" i="16"/>
  <c r="F105" i="16"/>
  <c r="I105" i="16" s="1"/>
  <c r="I104" i="16"/>
  <c r="F104" i="16"/>
  <c r="I103" i="16"/>
  <c r="F103" i="16"/>
  <c r="A102" i="16"/>
  <c r="A101" i="16"/>
  <c r="I100" i="16"/>
  <c r="F100" i="16"/>
  <c r="I99" i="16"/>
  <c r="F99" i="16"/>
  <c r="F98" i="16"/>
  <c r="A97" i="16"/>
  <c r="A96" i="16"/>
  <c r="I95" i="16"/>
  <c r="F95" i="16"/>
  <c r="F94" i="16"/>
  <c r="F93" i="16"/>
  <c r="I93" i="16" s="1"/>
  <c r="F92" i="16"/>
  <c r="I92" i="16" s="1"/>
  <c r="I91" i="16"/>
  <c r="F91" i="16"/>
  <c r="F90" i="16"/>
  <c r="A89" i="16"/>
  <c r="A88" i="16"/>
  <c r="I87" i="16"/>
  <c r="F87" i="16"/>
  <c r="F86" i="16"/>
  <c r="F81" i="16"/>
  <c r="I81" i="16" s="1"/>
  <c r="F80" i="16"/>
  <c r="I80" i="16" s="1"/>
  <c r="I79" i="16"/>
  <c r="F79" i="16"/>
  <c r="F78" i="16"/>
  <c r="F77" i="16"/>
  <c r="I77" i="16" s="1"/>
  <c r="F76" i="16"/>
  <c r="I76" i="16" s="1"/>
  <c r="I75" i="16"/>
  <c r="F75" i="16"/>
  <c r="F74" i="16"/>
  <c r="A73" i="16"/>
  <c r="A72" i="16"/>
  <c r="I71" i="16"/>
  <c r="F71" i="16"/>
  <c r="F70" i="16"/>
  <c r="A69" i="16"/>
  <c r="F67" i="16"/>
  <c r="F66" i="16"/>
  <c r="I66" i="16" s="1"/>
  <c r="F65" i="16"/>
  <c r="I65" i="16" s="1"/>
  <c r="I64" i="16"/>
  <c r="F64" i="16"/>
  <c r="F63" i="16"/>
  <c r="F62" i="16"/>
  <c r="I62" i="16" s="1"/>
  <c r="F61" i="16"/>
  <c r="I61" i="16" s="1"/>
  <c r="I60" i="16"/>
  <c r="F60" i="16"/>
  <c r="F59" i="16"/>
  <c r="F58" i="16"/>
  <c r="I58" i="16" s="1"/>
  <c r="F57" i="16"/>
  <c r="I57" i="16" s="1"/>
  <c r="I56" i="16"/>
  <c r="F56" i="16"/>
  <c r="F55" i="16"/>
  <c r="A54" i="16"/>
  <c r="A53" i="16"/>
  <c r="I52" i="16"/>
  <c r="F52" i="16"/>
  <c r="F51" i="16"/>
  <c r="A50" i="16"/>
  <c r="A49" i="16"/>
  <c r="I48" i="16"/>
  <c r="F48" i="16"/>
  <c r="F47" i="16"/>
  <c r="F46" i="16"/>
  <c r="I46" i="16" s="1"/>
  <c r="F45" i="16"/>
  <c r="I45" i="16" s="1"/>
  <c r="I44" i="16"/>
  <c r="F44" i="16"/>
  <c r="F43" i="16"/>
  <c r="F42" i="16"/>
  <c r="I42" i="16" s="1"/>
  <c r="F41" i="16"/>
  <c r="I41" i="16" s="1"/>
  <c r="I40" i="16"/>
  <c r="F40" i="16"/>
  <c r="F39" i="16"/>
  <c r="F38" i="16"/>
  <c r="I38" i="16" s="1"/>
  <c r="F37" i="16"/>
  <c r="I37" i="16" s="1"/>
  <c r="I36" i="16"/>
  <c r="F36" i="16"/>
  <c r="A34" i="16"/>
  <c r="A32" i="16"/>
  <c r="F31" i="16"/>
  <c r="I31" i="16" s="1"/>
  <c r="I30" i="16"/>
  <c r="F30" i="16"/>
  <c r="A27" i="16"/>
  <c r="F25" i="16"/>
  <c r="I25" i="16" s="1"/>
  <c r="A24" i="16"/>
  <c r="F23" i="16"/>
  <c r="I23" i="16" s="1"/>
  <c r="I22" i="16"/>
  <c r="F22" i="16"/>
  <c r="F21" i="16"/>
  <c r="F20" i="16"/>
  <c r="I20" i="16" s="1"/>
  <c r="F19" i="16"/>
  <c r="I19" i="16" s="1"/>
  <c r="A18" i="16"/>
  <c r="F17" i="16"/>
  <c r="I17" i="16" s="1"/>
  <c r="I16" i="16"/>
  <c r="F16" i="16"/>
  <c r="F15" i="16"/>
  <c r="F14" i="16"/>
  <c r="I14" i="16" s="1"/>
  <c r="F13" i="16"/>
  <c r="I13" i="16" s="1"/>
  <c r="I12" i="16"/>
  <c r="F12" i="16"/>
  <c r="F11" i="16"/>
  <c r="F10" i="16"/>
  <c r="I10" i="16" s="1"/>
  <c r="F9" i="16"/>
  <c r="I9" i="16" s="1"/>
  <c r="I8" i="16"/>
  <c r="F8" i="16"/>
  <c r="A6" i="16"/>
  <c r="A5" i="16"/>
  <c r="I11" i="16" l="1"/>
  <c r="I117" i="16" s="1"/>
  <c r="I39" i="16"/>
  <c r="J27" i="16" s="1"/>
  <c r="I43" i="16"/>
  <c r="I47" i="16"/>
  <c r="I63" i="16"/>
  <c r="I67" i="16"/>
  <c r="I70" i="16"/>
  <c r="I74" i="16"/>
  <c r="I86" i="16"/>
  <c r="I110" i="16"/>
  <c r="I114" i="16"/>
  <c r="A8" i="16"/>
  <c r="A10" i="16"/>
  <c r="A9" i="16"/>
  <c r="I15" i="16"/>
  <c r="I21" i="16"/>
  <c r="I51" i="16"/>
  <c r="I55" i="16"/>
  <c r="I59" i="16"/>
  <c r="I78" i="16"/>
  <c r="I90" i="16"/>
  <c r="I94" i="16"/>
  <c r="I98" i="16"/>
  <c r="I119" i="16" l="1"/>
  <c r="I118" i="16"/>
  <c r="A11" i="16"/>
  <c r="J6" i="16"/>
  <c r="J117" i="16" s="1"/>
  <c r="J118" i="16" l="1"/>
  <c r="J119" i="16" s="1"/>
  <c r="A12" i="16"/>
  <c r="A13" i="16" l="1"/>
  <c r="A14" i="16" l="1"/>
  <c r="A16" i="16" l="1"/>
  <c r="A17" i="16" s="1"/>
  <c r="A19" i="16" s="1"/>
  <c r="A20" i="16" s="1"/>
  <c r="A21" i="16" s="1"/>
  <c r="A22" i="16" s="1"/>
  <c r="A23" i="16" s="1"/>
  <c r="A25" i="16" s="1"/>
  <c r="A15" i="16"/>
  <c r="A30" i="16" l="1"/>
  <c r="A31" i="16" l="1"/>
  <c r="A36" i="16"/>
  <c r="A37" i="16" l="1"/>
  <c r="A38" i="16" l="1"/>
  <c r="A39" i="16"/>
  <c r="A40" i="16" l="1"/>
  <c r="A41" i="16" l="1"/>
  <c r="A42" i="16" l="1"/>
  <c r="A43" i="16" s="1"/>
  <c r="A44" i="16" s="1"/>
  <c r="A45" i="16"/>
  <c r="A46" i="16"/>
  <c r="A47" i="16" s="1"/>
  <c r="A48" i="16" s="1"/>
  <c r="A51" i="16" s="1"/>
  <c r="A52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70" i="16" s="1"/>
  <c r="A71" i="16" s="1"/>
  <c r="A74" i="16" s="1"/>
  <c r="A75" i="16" s="1"/>
  <c r="A76" i="16" s="1"/>
  <c r="A77" i="16" s="1"/>
  <c r="A78" i="16" s="1"/>
  <c r="A79" i="16" s="1"/>
  <c r="A80" i="16" s="1"/>
  <c r="A81" i="16" s="1"/>
  <c r="A86" i="16" s="1"/>
  <c r="A87" i="16" s="1"/>
  <c r="A90" i="16" s="1"/>
  <c r="A91" i="16" s="1"/>
  <c r="A92" i="16" s="1"/>
  <c r="A93" i="16" s="1"/>
  <c r="A94" i="16" s="1"/>
  <c r="A95" i="16" s="1"/>
  <c r="A98" i="16" s="1"/>
  <c r="A99" i="16" s="1"/>
  <c r="A100" i="16" s="1"/>
  <c r="A103" i="16" s="1"/>
  <c r="A104" i="16" s="1"/>
  <c r="A105" i="16" s="1"/>
  <c r="A108" i="16" s="1"/>
  <c r="A109" i="16" s="1"/>
  <c r="A110" i="16" s="1"/>
  <c r="A111" i="16" s="1"/>
  <c r="A112" i="16" s="1"/>
  <c r="A113" i="16" s="1"/>
  <c r="A114" i="16" s="1"/>
</calcChain>
</file>

<file path=xl/sharedStrings.xml><?xml version="1.0" encoding="utf-8"?>
<sst xmlns="http://schemas.openxmlformats.org/spreadsheetml/2006/main" count="185" uniqueCount="108">
  <si>
    <t>SR #</t>
  </si>
  <si>
    <t>CSI SECT</t>
  </si>
  <si>
    <t>DESCRIPTION</t>
  </si>
  <si>
    <t>QUANTITY</t>
  </si>
  <si>
    <t>WASTAGE
(10%)</t>
  </si>
  <si>
    <t>QTY WITH
WASTAGE</t>
  </si>
  <si>
    <t>UNIT OF
MEASURMENT</t>
  </si>
  <si>
    <t>UNIT COST</t>
  </si>
  <si>
    <t>TOTAL ITEM
COST</t>
  </si>
  <si>
    <t>TOTAL TRADE
COST</t>
  </si>
  <si>
    <t>DIV. 01</t>
  </si>
  <si>
    <t>GENERAL CONDITIONS</t>
  </si>
  <si>
    <t>Permits Documentation And Fees</t>
  </si>
  <si>
    <t>LS</t>
  </si>
  <si>
    <t>Hazardous Waste Or Disposal Work</t>
  </si>
  <si>
    <t>Owner Purchased, Contractor Installed Items</t>
  </si>
  <si>
    <t>Contractors Use Of New And Existing Facilities</t>
  </si>
  <si>
    <t>Correction Of Unsatisfactory Conditions</t>
  </si>
  <si>
    <t>Restoration Of Unit Damaged During Installation</t>
  </si>
  <si>
    <t xml:space="preserve">Replacement Of Units Which Cannot Be Restored </t>
  </si>
  <si>
    <t>Maintaining Existing Construction In Weather High Conditions</t>
  </si>
  <si>
    <t>Signage</t>
  </si>
  <si>
    <t>Supervisory Personnel</t>
  </si>
  <si>
    <t/>
  </si>
  <si>
    <t>Temporary Services</t>
  </si>
  <si>
    <t>Water</t>
  </si>
  <si>
    <t>Lighting And Power</t>
  </si>
  <si>
    <t>Toilet Facilities</t>
  </si>
  <si>
    <t>Material Storage</t>
  </si>
  <si>
    <t>Contractor's Safety Program</t>
  </si>
  <si>
    <t>LUMBER</t>
  </si>
  <si>
    <t>Wall Studs:</t>
  </si>
  <si>
    <t>Exterior Wall Studs (2"x4"x9'-0") (  1575 LF ) (2088 SF)</t>
  </si>
  <si>
    <t>EA</t>
  </si>
  <si>
    <t>Interior Wall Studs (2"x4"x9'-0") ( 1197 LF ) (1335 SF)</t>
  </si>
  <si>
    <t>FLOOR FRAMING</t>
  </si>
  <si>
    <t>Floor Joist:</t>
  </si>
  <si>
    <t>J1: 11-7/8" TJI 360 @ 16" O.C.    (11'-0" LF) (230 SF)</t>
  </si>
  <si>
    <t>J1: 11-7/8" TJI 360 @ 16" O.C.    (12'-0" LF) (35 SF)</t>
  </si>
  <si>
    <t>J1: 9-1/2" TJI 360 @ 16" O.C.      (13'-4" LF) (222 SF)</t>
  </si>
  <si>
    <t>J1: 11-7/8" TJI 360 @ 16" O.C.    (13'-8" LF) (102 SF)</t>
  </si>
  <si>
    <t>J1: 11-7/8" TJI 360 @ 16" O.C.    (14'-8" LF) (37 SF)</t>
  </si>
  <si>
    <t>J1: 11-7/8" TJI 360 @ 16" O.C.    (17'-3" LF) (133 SF)</t>
  </si>
  <si>
    <t>J1: 11-7/8" TJI 360 @ 16" O.C.    (3'-10" LF) (51 SF)</t>
  </si>
  <si>
    <t>J1: 9-1/2" TJI 360 @ 16" O.C.      (5'-4" LF) (30 SF)</t>
  </si>
  <si>
    <t>J1: 9-1/2" TJI 360 @ 16" O.C.      (7'-6" LF) (126 SF)</t>
  </si>
  <si>
    <t>J1: 9-1/2 TJI 360 @ 16" O.C.        (7'-8" LF) (126 SF)</t>
  </si>
  <si>
    <t>J1: 11-7/8" TJI 360 @ 16" O.C.    (9'-8" LF) (125 SF)</t>
  </si>
  <si>
    <t>6x10 Girder                                  (8'-5" LF)</t>
  </si>
  <si>
    <t>Double J1: 11-7/8" TJI 360         (12'-9" LF)</t>
  </si>
  <si>
    <t>Deck Joists:</t>
  </si>
  <si>
    <t>J2: 2x8 P.T.D.F.# 2 @ 16" O.C.     (5'-9" LF) (106 SF)</t>
  </si>
  <si>
    <t>J2: 2x8 P.T.D.F.# 2 @ 16" O.C.     (8'-0" LF) (92 SF)</t>
  </si>
  <si>
    <t>Beams:</t>
  </si>
  <si>
    <t>5-1/8"x12" Glu-Lam Beam    (17'-5" LF)</t>
  </si>
  <si>
    <t>5-1/8"x12" Glu-Lam Beam    (15'-4" LF)</t>
  </si>
  <si>
    <t>5-1/8"x12" Glu-Lam Beam    (16'-10" LF)</t>
  </si>
  <si>
    <t>5-1/8"x12" Glu-Lam Beam    (13'-3" LF)</t>
  </si>
  <si>
    <t>5-1/8"x12" Glu-Lam Beam    (11'-0" LF)</t>
  </si>
  <si>
    <t>4x10 Beam                              (14'-9" LF)</t>
  </si>
  <si>
    <t>4x10 Beam                              (7'-6" LF)</t>
  </si>
  <si>
    <t>4x12 Beam                              (3'-6" LF)</t>
  </si>
  <si>
    <t>4x12 Beam                              (5'-5" LF)</t>
  </si>
  <si>
    <t>4x12 Beam                              (9'-6" LF)</t>
  </si>
  <si>
    <t>4x12 Beam                              (10'-2" LF)</t>
  </si>
  <si>
    <t>4x12 Beam                             (2'-8" LF)</t>
  </si>
  <si>
    <t>Stair Framing:</t>
  </si>
  <si>
    <t>4x12 Stair Stringer                (9'-0" LF)</t>
  </si>
  <si>
    <t>4x12 Stair Stringer                (13'-5" LF)</t>
  </si>
  <si>
    <t>Headers:</t>
  </si>
  <si>
    <t>4x12 Header                            (2'-9" LF)</t>
  </si>
  <si>
    <t>4x12 Header                            (2'-0" LF)</t>
  </si>
  <si>
    <t>4x12 Header                            (4'-6" LF)</t>
  </si>
  <si>
    <t>4x12 Header                            (5'-2" LF)</t>
  </si>
  <si>
    <t>4x12 Header                            (2'-6" LF)</t>
  </si>
  <si>
    <t>4x8 Header                              (4'-6" LF)</t>
  </si>
  <si>
    <t>4x8 Header                              (11'-4" LF)</t>
  </si>
  <si>
    <t>4x8 Header                              (8'-8" LF)</t>
  </si>
  <si>
    <t>ROOF FRAMING</t>
  </si>
  <si>
    <t>Roof Rafters:</t>
  </si>
  <si>
    <t xml:space="preserve">R1: 2x12 D.F.#2 @ O.C. (13'-0" LF) (410 SF) </t>
  </si>
  <si>
    <t xml:space="preserve">R1: 2x12 D.F.#2 @ O.C. (21'-0" LF) (710 SF) </t>
  </si>
  <si>
    <t>4x16 Beam                   (8'-9" LF)</t>
  </si>
  <si>
    <t>4x16 Beam                   (9'-5" LF)</t>
  </si>
  <si>
    <t>4x8 Beam                     (8'-9" LF)</t>
  </si>
  <si>
    <t>4x8 P.T.  Beam             (8'-0" LF)</t>
  </si>
  <si>
    <t>4x8 P.T.  Beam             (12'-5" LF)</t>
  </si>
  <si>
    <t>4x8 P.T.  Beam             (14'-11" LF)</t>
  </si>
  <si>
    <t>Column &amp; Studs:</t>
  </si>
  <si>
    <t>4x4 Wooden Column (4"x4"x9'-6") ( 200 LF )</t>
  </si>
  <si>
    <t>2x6 Wooden Column (4"x6"x11'-0") ( 66 LF )</t>
  </si>
  <si>
    <t>4x4 King Post              (4"x6"x9'-6") ( 19 LF )</t>
  </si>
  <si>
    <t>Plywood Sheathing:</t>
  </si>
  <si>
    <t>1/2" Struct I W Plywood Roof Sheathing (1/2"x4'x8')</t>
  </si>
  <si>
    <t>3/4" CDX Plywood Floor Sheathing (3/4"x4'x8')</t>
  </si>
  <si>
    <t>7/16" Struct I W Plywood Wall Sheathing (7/16"x4'x8')</t>
  </si>
  <si>
    <t>Lumber Hardware:</t>
  </si>
  <si>
    <t>3x4 Pressure Treated D.F. # 1 Sill Plate</t>
  </si>
  <si>
    <t>LF</t>
  </si>
  <si>
    <t>2x4 Sill Plate</t>
  </si>
  <si>
    <t xml:space="preserve">2x4 Top Plate </t>
  </si>
  <si>
    <t xml:space="preserve">HUC412 Hanger 2"x6" </t>
  </si>
  <si>
    <t>HU5.125/12 Hanger 2"x6"</t>
  </si>
  <si>
    <t xml:space="preserve">3"x3"x.299" Plate Washer </t>
  </si>
  <si>
    <t xml:space="preserve"> 5/8" dia Bolt ( 12" Length) </t>
  </si>
  <si>
    <t>SUB TOTAL</t>
  </si>
  <si>
    <t>OVERHEAD &amp; PROFIT (25%)</t>
  </si>
  <si>
    <t>TOTAL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</si>
</sst>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_);_(&quot;$&quot;* \(#,##0.0\);_(&quot;$&quot;* &quot;-&quot;??_);_(@_)"/>
    <numFmt numFmtId="167" formatCode="_-[$£-809]* #,##0.00_-;\-[$£-809]* #,##0.00_-;_-[$£-809]* &quot;-&quot;??_-;_-@_-"/>
    <numFmt numFmtId="168" formatCode="_(&quot;$&quot;* #,##0_);_(&quot;$&quot;* \(#,##0\);_(&quot;$&quot;* &quot;-&quot;??_);_(@_)"/>
    <numFmt numFmtId="169" formatCode="&quot;$&quot;#,##0"/>
  </numFmts>
  <fonts count="40">
    <font>
      <sz val="12"/>
      <name val="Arial"/>
      <charset val="134"/>
    </font>
    <font>
      <sz val="12"/>
      <color theme="0"/>
      <name val="Arial"/>
      <charset val="134"/>
    </font>
    <font>
      <sz val="11"/>
      <name val="Calibri"/>
      <charset val="134"/>
      <scheme val="minor"/>
    </font>
    <font>
      <sz val="12"/>
      <color theme="0"/>
      <name val="Arial"/>
      <charset val="134"/>
    </font>
    <font>
      <b/>
      <u/>
      <sz val="12"/>
      <color theme="0"/>
      <name val="Calibri"/>
      <charset val="134"/>
      <scheme val="minor"/>
    </font>
    <font>
      <b/>
      <sz val="14"/>
      <color theme="9"/>
      <name val="Calibri"/>
      <charset val="134"/>
      <scheme val="minor"/>
    </font>
    <font>
      <b/>
      <sz val="14"/>
      <color theme="9" tint="-0.249977111117893"/>
      <name val="Calibri"/>
      <charset val="134"/>
      <scheme val="minor"/>
    </font>
    <font>
      <b/>
      <sz val="12"/>
      <name val="Arial"/>
      <charset val="134"/>
    </font>
    <font>
      <b/>
      <sz val="11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1"/>
      <color theme="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/>
    <xf numFmtId="44" fontId="13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8" applyNumberFormat="0" applyAlignment="0" applyProtection="0"/>
    <xf numFmtId="0" fontId="17" fillId="21" borderId="18" applyNumberFormat="0" applyAlignment="0" applyProtection="0"/>
    <xf numFmtId="0" fontId="18" fillId="22" borderId="19" applyNumberFormat="0" applyAlignment="0" applyProtection="0"/>
    <xf numFmtId="0" fontId="18" fillId="22" borderId="19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24" borderId="24" applyNumberFormat="0" applyFont="0" applyAlignment="0" applyProtection="0"/>
    <xf numFmtId="0" fontId="13" fillId="24" borderId="24" applyNumberFormat="0" applyFont="0" applyAlignment="0" applyProtection="0"/>
    <xf numFmtId="0" fontId="29" fillId="21" borderId="25" applyNumberFormat="0" applyAlignment="0" applyProtection="0"/>
    <xf numFmtId="0" fontId="29" fillId="21" borderId="2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6" applyNumberFormat="0" applyFill="0" applyAlignment="0" applyProtection="0"/>
    <xf numFmtId="0" fontId="31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6" fillId="2" borderId="0" xfId="0" applyFont="1" applyFill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1" fontId="2" fillId="0" borderId="0" xfId="0" applyNumberFormat="1" applyFont="1" applyFill="1" applyBorder="1" applyAlignment="1">
      <alignment horizontal="right" vertical="center"/>
    </xf>
    <xf numFmtId="9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" fontId="2" fillId="0" borderId="6" xfId="0" applyNumberFormat="1" applyFont="1" applyFill="1" applyBorder="1" applyAlignment="1">
      <alignment horizontal="center"/>
    </xf>
    <xf numFmtId="0" fontId="2" fillId="0" borderId="0" xfId="0" applyFont="1" applyBorder="1"/>
    <xf numFmtId="0" fontId="8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1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9" fontId="2" fillId="0" borderId="0" xfId="0" applyNumberFormat="1" applyFont="1" applyBorder="1" applyAlignment="1"/>
    <xf numFmtId="4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Border="1" applyAlignment="1"/>
    <xf numFmtId="0" fontId="8" fillId="0" borderId="0" xfId="0" applyFont="1" applyAlignment="1">
      <alignment wrapText="1"/>
    </xf>
    <xf numFmtId="0" fontId="7" fillId="0" borderId="0" xfId="0" applyFont="1" applyAlignment="1"/>
    <xf numFmtId="168" fontId="2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/>
    <xf numFmtId="168" fontId="2" fillId="0" borderId="0" xfId="0" applyNumberFormat="1" applyFont="1" applyBorder="1" applyAlignment="1"/>
    <xf numFmtId="0" fontId="2" fillId="0" borderId="0" xfId="0" applyFont="1" applyAlignment="1"/>
    <xf numFmtId="1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6" fontId="2" fillId="0" borderId="0" xfId="0" applyNumberFormat="1" applyFont="1" applyFill="1" applyBorder="1" applyAlignment="1"/>
    <xf numFmtId="1" fontId="10" fillId="0" borderId="13" xfId="0" applyNumberFormat="1" applyFont="1" applyFill="1" applyBorder="1" applyAlignment="1">
      <alignment horizontal="center" vertical="top"/>
    </xf>
    <xf numFmtId="0" fontId="2" fillId="0" borderId="14" xfId="0" applyFont="1" applyBorder="1"/>
    <xf numFmtId="0" fontId="8" fillId="0" borderId="14" xfId="0" applyFont="1" applyBorder="1" applyAlignment="1">
      <alignment wrapText="1"/>
    </xf>
    <xf numFmtId="0" fontId="2" fillId="0" borderId="14" xfId="0" applyFont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1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6" fontId="2" fillId="0" borderId="14" xfId="0" applyNumberFormat="1" applyFont="1" applyBorder="1" applyAlignment="1">
      <alignment vertical="center"/>
    </xf>
    <xf numFmtId="1" fontId="2" fillId="0" borderId="6" xfId="0" applyNumberFormat="1" applyFont="1" applyBorder="1"/>
    <xf numFmtId="168" fontId="2" fillId="0" borderId="14" xfId="0" applyNumberFormat="1" applyFont="1" applyBorder="1" applyAlignment="1">
      <alignment vertical="center"/>
    </xf>
    <xf numFmtId="0" fontId="2" fillId="0" borderId="13" xfId="0" applyFont="1" applyBorder="1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4" fillId="25" borderId="1" xfId="0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9" fillId="25" borderId="0" xfId="0" applyFont="1" applyFill="1" applyAlignment="1">
      <alignment vertical="center"/>
    </xf>
    <xf numFmtId="0" fontId="1" fillId="25" borderId="0" xfId="0" applyFont="1" applyFill="1" applyAlignment="1">
      <alignment vertical="center"/>
    </xf>
    <xf numFmtId="0" fontId="33" fillId="25" borderId="3" xfId="0" applyFont="1" applyFill="1" applyBorder="1" applyAlignment="1">
      <alignment horizontal="center" vertical="center"/>
    </xf>
    <xf numFmtId="0" fontId="33" fillId="25" borderId="4" xfId="0" applyFont="1" applyFill="1" applyBorder="1" applyAlignment="1">
      <alignment horizontal="center" vertical="center"/>
    </xf>
    <xf numFmtId="0" fontId="33" fillId="25" borderId="5" xfId="0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33" fillId="25" borderId="0" xfId="0" applyFont="1" applyFill="1"/>
    <xf numFmtId="0" fontId="1" fillId="25" borderId="0" xfId="0" applyFont="1" applyFill="1"/>
    <xf numFmtId="1" fontId="35" fillId="25" borderId="7" xfId="0" applyNumberFormat="1" applyFont="1" applyFill="1" applyBorder="1" applyAlignment="1">
      <alignment vertical="top"/>
    </xf>
    <xf numFmtId="0" fontId="35" fillId="25" borderId="8" xfId="0" applyFont="1" applyFill="1" applyBorder="1" applyAlignment="1">
      <alignment horizontal="center" vertical="center"/>
    </xf>
    <xf numFmtId="0" fontId="35" fillId="25" borderId="8" xfId="0" applyFont="1" applyFill="1" applyBorder="1" applyAlignment="1">
      <alignment vertical="center" wrapText="1"/>
    </xf>
    <xf numFmtId="41" fontId="35" fillId="25" borderId="8" xfId="0" applyNumberFormat="1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168" fontId="35" fillId="25" borderId="7" xfId="0" applyNumberFormat="1" applyFont="1" applyFill="1" applyBorder="1" applyAlignment="1">
      <alignment vertical="top"/>
    </xf>
    <xf numFmtId="0" fontId="36" fillId="25" borderId="0" xfId="0" applyFont="1" applyFill="1" applyAlignment="1">
      <alignment vertical="top"/>
    </xf>
    <xf numFmtId="0" fontId="35" fillId="25" borderId="7" xfId="0" applyFont="1" applyFill="1" applyBorder="1" applyAlignment="1">
      <alignment horizontal="center" vertical="center"/>
    </xf>
    <xf numFmtId="0" fontId="36" fillId="25" borderId="8" xfId="0" applyFont="1" applyFill="1" applyBorder="1"/>
    <xf numFmtId="167" fontId="36" fillId="25" borderId="8" xfId="0" applyNumberFormat="1" applyFont="1" applyFill="1" applyBorder="1"/>
    <xf numFmtId="44" fontId="35" fillId="25" borderId="7" xfId="1" applyFont="1" applyFill="1" applyBorder="1"/>
    <xf numFmtId="0" fontId="37" fillId="25" borderId="0" xfId="0" applyFont="1" applyFill="1"/>
    <xf numFmtId="0" fontId="35" fillId="25" borderId="9" xfId="0" applyFont="1" applyFill="1" applyBorder="1" applyAlignment="1">
      <alignment vertical="center"/>
    </xf>
    <xf numFmtId="1" fontId="36" fillId="25" borderId="0" xfId="0" applyNumberFormat="1" applyFont="1" applyFill="1" applyBorder="1" applyAlignment="1">
      <alignment horizontal="right" vertical="center"/>
    </xf>
    <xf numFmtId="9" fontId="36" fillId="25" borderId="0" xfId="0" applyNumberFormat="1" applyFont="1" applyFill="1" applyBorder="1" applyAlignment="1">
      <alignment vertical="center"/>
    </xf>
    <xf numFmtId="41" fontId="36" fillId="25" borderId="0" xfId="0" applyNumberFormat="1" applyFont="1" applyFill="1" applyBorder="1" applyAlignment="1">
      <alignment horizontal="right" vertical="center"/>
    </xf>
    <xf numFmtId="0" fontId="38" fillId="25" borderId="0" xfId="0" applyFont="1" applyFill="1" applyBorder="1" applyAlignment="1">
      <alignment horizontal="center" vertical="center"/>
    </xf>
    <xf numFmtId="166" fontId="36" fillId="25" borderId="0" xfId="0" applyNumberFormat="1" applyFont="1" applyFill="1" applyBorder="1" applyAlignment="1">
      <alignment vertical="center"/>
    </xf>
    <xf numFmtId="168" fontId="36" fillId="25" borderId="0" xfId="0" applyNumberFormat="1" applyFont="1" applyFill="1" applyBorder="1" applyAlignment="1">
      <alignment vertical="center"/>
    </xf>
    <xf numFmtId="0" fontId="36" fillId="25" borderId="6" xfId="0" applyFont="1" applyFill="1" applyBorder="1"/>
    <xf numFmtId="0" fontId="11" fillId="25" borderId="15" xfId="0" applyFont="1" applyFill="1" applyBorder="1" applyAlignment="1">
      <alignment horizontal="left" vertical="top"/>
    </xf>
    <xf numFmtId="0" fontId="12" fillId="25" borderId="16" xfId="0" applyFont="1" applyFill="1" applyBorder="1" applyAlignment="1">
      <alignment vertical="top"/>
    </xf>
    <xf numFmtId="0" fontId="12" fillId="25" borderId="16" xfId="0" applyFont="1" applyFill="1" applyBorder="1" applyAlignment="1">
      <alignment vertical="top" wrapText="1"/>
    </xf>
    <xf numFmtId="169" fontId="12" fillId="25" borderId="16" xfId="0" applyNumberFormat="1" applyFont="1" applyFill="1" applyBorder="1" applyAlignment="1" applyProtection="1">
      <alignment horizontal="center" vertical="top"/>
    </xf>
    <xf numFmtId="0" fontId="12" fillId="25" borderId="16" xfId="0" applyFont="1" applyFill="1" applyBorder="1" applyAlignment="1">
      <alignment horizontal="center" vertical="top"/>
    </xf>
    <xf numFmtId="42" fontId="11" fillId="25" borderId="16" xfId="0" applyNumberFormat="1" applyFont="1" applyFill="1" applyBorder="1" applyAlignment="1">
      <alignment vertical="top"/>
    </xf>
    <xf numFmtId="42" fontId="11" fillId="25" borderId="17" xfId="0" applyNumberFormat="1" applyFont="1" applyFill="1" applyBorder="1" applyAlignment="1">
      <alignment vertical="top"/>
    </xf>
    <xf numFmtId="0" fontId="3" fillId="25" borderId="0" xfId="0" applyFont="1" applyFill="1"/>
    <xf numFmtId="0" fontId="39" fillId="25" borderId="15" xfId="0" applyFont="1" applyFill="1" applyBorder="1" applyAlignment="1">
      <alignment horizontal="left" vertical="top"/>
    </xf>
    <xf numFmtId="0" fontId="38" fillId="25" borderId="16" xfId="0" applyFont="1" applyFill="1" applyBorder="1" applyAlignment="1">
      <alignment vertical="top"/>
    </xf>
    <xf numFmtId="0" fontId="38" fillId="25" borderId="16" xfId="0" applyFont="1" applyFill="1" applyBorder="1" applyAlignment="1">
      <alignment vertical="top" wrapText="1"/>
    </xf>
    <xf numFmtId="169" fontId="38" fillId="25" borderId="16" xfId="0" applyNumberFormat="1" applyFont="1" applyFill="1" applyBorder="1" applyAlignment="1" applyProtection="1">
      <alignment horizontal="center" vertical="top"/>
    </xf>
    <xf numFmtId="0" fontId="38" fillId="25" borderId="16" xfId="0" applyFont="1" applyFill="1" applyBorder="1" applyAlignment="1">
      <alignment horizontal="center" vertical="top"/>
    </xf>
    <xf numFmtId="42" fontId="39" fillId="25" borderId="16" xfId="0" applyNumberFormat="1" applyFont="1" applyFill="1" applyBorder="1" applyAlignment="1">
      <alignment vertical="top"/>
    </xf>
    <xf numFmtId="42" fontId="39" fillId="25" borderId="17" xfId="0" applyNumberFormat="1" applyFont="1" applyFill="1" applyBorder="1" applyAlignment="1">
      <alignment vertical="top"/>
    </xf>
    <xf numFmtId="9" fontId="11" fillId="25" borderId="16" xfId="0" applyNumberFormat="1" applyFont="1" applyFill="1" applyBorder="1" applyAlignment="1">
      <alignment horizontal="center" vertical="top"/>
    </xf>
  </cellXfs>
  <cellStyles count="92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 2" xfId="56"/>
    <cellStyle name="Comma 2 2" xfId="57"/>
    <cellStyle name="Currency" xfId="1" builtinId="4"/>
    <cellStyle name="Explanatory Text 2" xfId="58"/>
    <cellStyle name="Explanatory Text 3" xfId="59"/>
    <cellStyle name="Good 2" xfId="60"/>
    <cellStyle name="Good 3" xfId="61"/>
    <cellStyle name="Heading 1 2" xfId="62"/>
    <cellStyle name="Heading 1 3" xfId="63"/>
    <cellStyle name="Heading 2 2" xfId="64"/>
    <cellStyle name="Heading 2 3" xfId="65"/>
    <cellStyle name="Heading 3 2" xfId="66"/>
    <cellStyle name="Heading 3 3" xfId="67"/>
    <cellStyle name="Heading 4 2" xfId="68"/>
    <cellStyle name="Heading 4 3" xfId="69"/>
    <cellStyle name="Input 2" xfId="70"/>
    <cellStyle name="Input 3" xfId="71"/>
    <cellStyle name="Linked Cell 2" xfId="72"/>
    <cellStyle name="Linked Cell 3" xfId="73"/>
    <cellStyle name="Neutral 2" xfId="74"/>
    <cellStyle name="Neutral 3" xfId="75"/>
    <cellStyle name="Normal" xfId="0" builtinId="0"/>
    <cellStyle name="Normal 2" xfId="76"/>
    <cellStyle name="Normal 2 2" xfId="77"/>
    <cellStyle name="Normal 2 3" xfId="78"/>
    <cellStyle name="Normal 3" xfId="79"/>
    <cellStyle name="Normal 4" xfId="80"/>
    <cellStyle name="Normal 6" xfId="81"/>
    <cellStyle name="Note 2" xfId="82"/>
    <cellStyle name="Note 3" xfId="83"/>
    <cellStyle name="Output 2" xfId="84"/>
    <cellStyle name="Output 3" xfId="85"/>
    <cellStyle name="Title 2" xfId="86"/>
    <cellStyle name="Title 3" xfId="87"/>
    <cellStyle name="Total 2" xfId="88"/>
    <cellStyle name="Total 3" xfId="89"/>
    <cellStyle name="Warning Text 2" xfId="90"/>
    <cellStyle name="Warning Text 3" xfId="91"/>
  </cellStyles>
  <dxfs count="0"/>
  <tableStyles count="0" defaultTableStyle="TableStyleMedium9" defaultPivotStyle="PivotStyleLight16"/>
  <colors>
    <mruColors>
      <color rgb="FF030F27"/>
      <color rgb="FF6DD9FF"/>
      <color rgb="FF2DC8FF"/>
      <color rgb="FF48B8E0"/>
      <color rgb="FFD4F5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18824"/>
        <c:axId val="219319208"/>
      </c:barChart>
      <c:catAx>
        <c:axId val="21931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319208"/>
        <c:crosses val="autoZero"/>
        <c:auto val="1"/>
        <c:lblAlgn val="ctr"/>
        <c:lblOffset val="100"/>
        <c:noMultiLvlLbl val="0"/>
      </c:catAx>
      <c:valAx>
        <c:axId val="219319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19318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33</xdr:row>
      <xdr:rowOff>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8100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030F27"/>
            </a:solidFill>
          </a:endParaRPr>
        </a:p>
      </xdr:txBody>
    </xdr:sp>
    <xdr:clientData/>
  </xdr:oneCellAnchor>
  <xdr:oneCellAnchor>
    <xdr:from>
      <xdr:col>0</xdr:col>
      <xdr:colOff>457200</xdr:colOff>
      <xdr:row>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81000" y="7715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400</xdr:colOff>
      <xdr:row>0</xdr:row>
      <xdr:rowOff>177800</xdr:rowOff>
    </xdr:from>
    <xdr:to>
      <xdr:col>3</xdr:col>
      <xdr:colOff>593323</xdr:colOff>
      <xdr:row>2</xdr:row>
      <xdr:rowOff>8255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5869" y="177800"/>
          <a:ext cx="592923" cy="604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41" zoomScaleNormal="141" workbookViewId="0"/>
  </sheetViews>
  <sheetFormatPr defaultColWidth="8" defaultRowHeight="1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X119"/>
  <sheetViews>
    <sheetView tabSelected="1" view="pageBreakPreview" zoomScale="80" zoomScaleNormal="100" workbookViewId="0">
      <pane ySplit="4" topLeftCell="A111" activePane="bottomLeft" state="frozen"/>
      <selection pane="bottomLeft" activeCell="A131" sqref="A131"/>
    </sheetView>
  </sheetViews>
  <sheetFormatPr defaultColWidth="9" defaultRowHeight="15"/>
  <cols>
    <col min="1" max="1" width="4.44140625" customWidth="1"/>
    <col min="2" max="2" width="10.109375" customWidth="1"/>
    <col min="3" max="3" width="51.33203125" style="2" customWidth="1"/>
    <col min="4" max="4" width="8.109375" customWidth="1"/>
    <col min="5" max="5" width="8.5546875" customWidth="1"/>
    <col min="6" max="6" width="9.77734375" customWidth="1"/>
    <col min="7" max="7" width="10.77734375" style="3" customWidth="1"/>
    <col min="8" max="8" width="9.21875" customWidth="1"/>
    <col min="9" max="9" width="10.5546875" customWidth="1"/>
    <col min="10" max="10" width="11" customWidth="1"/>
  </cols>
  <sheetData>
    <row r="1" spans="1:3534" s="53" customFormat="1" ht="18" customHeight="1">
      <c r="A1" s="49"/>
      <c r="B1" s="50"/>
      <c r="C1" s="50"/>
      <c r="D1" s="50"/>
      <c r="E1" s="50"/>
      <c r="F1" s="50"/>
      <c r="G1" s="50"/>
      <c r="H1" s="50"/>
      <c r="I1" s="50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</row>
    <row r="2" spans="1:3534" ht="42.75" customHeight="1">
      <c r="A2" s="47"/>
      <c r="B2" s="47"/>
      <c r="C2" s="47"/>
      <c r="D2" s="4"/>
      <c r="E2" s="4"/>
      <c r="F2" s="5"/>
      <c r="G2" s="48"/>
      <c r="H2" s="48"/>
      <c r="I2" s="48"/>
      <c r="J2" s="48"/>
      <c r="K2" s="26"/>
    </row>
    <row r="3" spans="1:3534" s="53" customFormat="1" ht="18" customHeight="1">
      <c r="A3" s="49"/>
      <c r="B3" s="50"/>
      <c r="C3" s="50"/>
      <c r="D3" s="50"/>
      <c r="E3" s="50"/>
      <c r="F3" s="50"/>
      <c r="G3" s="50"/>
      <c r="H3" s="50"/>
      <c r="I3" s="50"/>
      <c r="J3" s="51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</row>
    <row r="4" spans="1:3534" s="62" customFormat="1" ht="30.75" customHeight="1">
      <c r="A4" s="54" t="s">
        <v>0</v>
      </c>
      <c r="B4" s="55" t="s">
        <v>1</v>
      </c>
      <c r="C4" s="56" t="s">
        <v>2</v>
      </c>
      <c r="D4" s="57" t="s">
        <v>3</v>
      </c>
      <c r="E4" s="56" t="s">
        <v>4</v>
      </c>
      <c r="F4" s="56" t="s">
        <v>5</v>
      </c>
      <c r="G4" s="58" t="s">
        <v>6</v>
      </c>
      <c r="H4" s="57" t="s">
        <v>7</v>
      </c>
      <c r="I4" s="59" t="s">
        <v>8</v>
      </c>
      <c r="J4" s="60" t="s">
        <v>9</v>
      </c>
      <c r="K4" s="61"/>
    </row>
    <row r="5" spans="1:3534" s="1" customFormat="1">
      <c r="A5" s="6" t="str">
        <f>IF(F5&lt;&gt;"",1+MAX($A4:A$25),"")</f>
        <v/>
      </c>
      <c r="B5" s="7"/>
      <c r="C5" s="8"/>
      <c r="D5" s="9"/>
      <c r="E5" s="10"/>
      <c r="F5" s="11"/>
      <c r="G5" s="12"/>
      <c r="H5" s="13"/>
      <c r="I5" s="27"/>
      <c r="J5" s="28"/>
    </row>
    <row r="6" spans="1:3534" s="69" customFormat="1">
      <c r="A6" s="63" t="str">
        <f>IF(F6&lt;&gt;"",1+MAX(#REF!),"")</f>
        <v/>
      </c>
      <c r="B6" s="64" t="s">
        <v>10</v>
      </c>
      <c r="C6" s="65" t="s">
        <v>11</v>
      </c>
      <c r="D6" s="66"/>
      <c r="E6" s="67"/>
      <c r="F6" s="67"/>
      <c r="G6" s="64"/>
      <c r="H6" s="67"/>
      <c r="I6" s="67"/>
      <c r="J6" s="68">
        <f>SUM(I8:I25)</f>
        <v>0</v>
      </c>
    </row>
    <row r="7" spans="1:3534" s="1" customFormat="1">
      <c r="A7" s="6"/>
      <c r="B7" s="7"/>
      <c r="C7" s="8"/>
      <c r="D7" s="9"/>
      <c r="E7" s="10"/>
      <c r="F7" s="11"/>
      <c r="G7" s="12"/>
      <c r="H7" s="13"/>
      <c r="I7" s="27"/>
      <c r="J7" s="28"/>
    </row>
    <row r="8" spans="1:3534" ht="15.75">
      <c r="A8" s="14">
        <f>IF(F8&lt;&gt;"",1+MAX($A$6:A7),"")</f>
        <v>1</v>
      </c>
      <c r="B8" s="15"/>
      <c r="C8" s="16" t="s">
        <v>12</v>
      </c>
      <c r="D8" s="9">
        <v>1</v>
      </c>
      <c r="E8" s="10">
        <v>0</v>
      </c>
      <c r="F8" s="9">
        <f>D8*(1+E8)</f>
        <v>1</v>
      </c>
      <c r="G8" s="12" t="s">
        <v>13</v>
      </c>
      <c r="H8" s="13"/>
      <c r="I8" s="27">
        <f>H8*F8</f>
        <v>0</v>
      </c>
      <c r="J8" s="29"/>
    </row>
    <row r="9" spans="1:3534" ht="15.75">
      <c r="A9" s="14">
        <f>IF(F9&lt;&gt;"",1+MAX($A$6:A8),"")</f>
        <v>2</v>
      </c>
      <c r="B9" s="15"/>
      <c r="C9" s="16" t="s">
        <v>14</v>
      </c>
      <c r="D9" s="9">
        <v>1</v>
      </c>
      <c r="E9" s="10">
        <v>0</v>
      </c>
      <c r="F9" s="9">
        <f t="shared" ref="F9:F23" si="0">D9*(1+E9)</f>
        <v>1</v>
      </c>
      <c r="G9" s="12" t="s">
        <v>13</v>
      </c>
      <c r="H9" s="13"/>
      <c r="I9" s="27">
        <f t="shared" ref="I9:I23" si="1">H9*F9</f>
        <v>0</v>
      </c>
      <c r="J9" s="29"/>
    </row>
    <row r="10" spans="1:3534" ht="15.75">
      <c r="A10" s="14">
        <f>IF(F10&lt;&gt;"",1+MAX($A$6:A9),"")</f>
        <v>3</v>
      </c>
      <c r="B10" s="15"/>
      <c r="C10" s="16" t="s">
        <v>15</v>
      </c>
      <c r="D10" s="9">
        <v>1</v>
      </c>
      <c r="E10" s="10">
        <v>0</v>
      </c>
      <c r="F10" s="9">
        <f t="shared" si="0"/>
        <v>1</v>
      </c>
      <c r="G10" s="12" t="s">
        <v>13</v>
      </c>
      <c r="H10" s="13"/>
      <c r="I10" s="27">
        <f t="shared" si="1"/>
        <v>0</v>
      </c>
      <c r="J10" s="29"/>
    </row>
    <row r="11" spans="1:3534" ht="15.75">
      <c r="A11" s="14">
        <f>IF(F11&lt;&gt;"",1+MAX($A$6:A10),"")</f>
        <v>4</v>
      </c>
      <c r="B11" s="15"/>
      <c r="C11" s="16" t="s">
        <v>16</v>
      </c>
      <c r="D11" s="9">
        <v>1</v>
      </c>
      <c r="E11" s="10">
        <v>0</v>
      </c>
      <c r="F11" s="9">
        <f t="shared" si="0"/>
        <v>1</v>
      </c>
      <c r="G11" s="12" t="s">
        <v>13</v>
      </c>
      <c r="H11" s="13"/>
      <c r="I11" s="27">
        <f t="shared" si="1"/>
        <v>0</v>
      </c>
      <c r="J11" s="29"/>
    </row>
    <row r="12" spans="1:3534" ht="15.75">
      <c r="A12" s="14">
        <f>IF(F12&lt;&gt;"",1+MAX($A$6:A11),"")</f>
        <v>5</v>
      </c>
      <c r="B12" s="15"/>
      <c r="C12" s="16" t="s">
        <v>17</v>
      </c>
      <c r="D12" s="9">
        <v>1</v>
      </c>
      <c r="E12" s="10">
        <v>0</v>
      </c>
      <c r="F12" s="9">
        <f t="shared" si="0"/>
        <v>1</v>
      </c>
      <c r="G12" s="12" t="s">
        <v>13</v>
      </c>
      <c r="H12" s="13"/>
      <c r="I12" s="27">
        <f t="shared" si="1"/>
        <v>0</v>
      </c>
      <c r="J12" s="29"/>
    </row>
    <row r="13" spans="1:3534" ht="15.75">
      <c r="A13" s="14">
        <f>IF(F13&lt;&gt;"",1+MAX($A$6:A12),"")</f>
        <v>6</v>
      </c>
      <c r="B13" s="15"/>
      <c r="C13" s="16" t="s">
        <v>18</v>
      </c>
      <c r="D13" s="9">
        <v>1</v>
      </c>
      <c r="E13" s="10">
        <v>0</v>
      </c>
      <c r="F13" s="9">
        <f t="shared" si="0"/>
        <v>1</v>
      </c>
      <c r="G13" s="12" t="s">
        <v>13</v>
      </c>
      <c r="H13" s="13"/>
      <c r="I13" s="27">
        <f t="shared" si="1"/>
        <v>0</v>
      </c>
      <c r="J13" s="29"/>
    </row>
    <row r="14" spans="1:3534" ht="15.75">
      <c r="A14" s="14">
        <f>IF(F14&lt;&gt;"",1+MAX($A$6:A13),"")</f>
        <v>7</v>
      </c>
      <c r="B14" s="15"/>
      <c r="C14" s="16" t="s">
        <v>19</v>
      </c>
      <c r="D14" s="9">
        <v>1</v>
      </c>
      <c r="E14" s="10">
        <v>0</v>
      </c>
      <c r="F14" s="9">
        <f t="shared" si="0"/>
        <v>1</v>
      </c>
      <c r="G14" s="12" t="s">
        <v>13</v>
      </c>
      <c r="H14" s="13"/>
      <c r="I14" s="27">
        <f t="shared" si="1"/>
        <v>0</v>
      </c>
      <c r="J14" s="29"/>
    </row>
    <row r="15" spans="1:3534" ht="15.75">
      <c r="A15" s="14">
        <f>IF(F15&lt;&gt;"",1+MAX($A$6:A14),"")</f>
        <v>8</v>
      </c>
      <c r="B15" s="15"/>
      <c r="C15" s="16" t="s">
        <v>20</v>
      </c>
      <c r="D15" s="9">
        <v>1</v>
      </c>
      <c r="E15" s="10">
        <v>0</v>
      </c>
      <c r="F15" s="9">
        <f t="shared" si="0"/>
        <v>1</v>
      </c>
      <c r="G15" s="12" t="s">
        <v>13</v>
      </c>
      <c r="H15" s="13"/>
      <c r="I15" s="27">
        <f t="shared" si="1"/>
        <v>0</v>
      </c>
      <c r="J15" s="29"/>
    </row>
    <row r="16" spans="1:3534" ht="15.75">
      <c r="A16" s="14">
        <f>IF(F16&lt;&gt;"",1+MAX($A$6:A15),"")</f>
        <v>9</v>
      </c>
      <c r="B16" s="15"/>
      <c r="C16" s="16" t="s">
        <v>21</v>
      </c>
      <c r="D16" s="9">
        <v>1</v>
      </c>
      <c r="E16" s="10">
        <v>0</v>
      </c>
      <c r="F16" s="9">
        <f t="shared" si="0"/>
        <v>1</v>
      </c>
      <c r="G16" s="12" t="s">
        <v>13</v>
      </c>
      <c r="H16" s="13"/>
      <c r="I16" s="27">
        <f t="shared" si="1"/>
        <v>0</v>
      </c>
      <c r="J16" s="29"/>
    </row>
    <row r="17" spans="1:10" ht="15.75">
      <c r="A17" s="14">
        <f>IF(F17&lt;&gt;"",1+MAX($A$6:A16),"")</f>
        <v>10</v>
      </c>
      <c r="B17" s="15"/>
      <c r="C17" s="16" t="s">
        <v>22</v>
      </c>
      <c r="D17" s="9">
        <v>1</v>
      </c>
      <c r="E17" s="10">
        <v>0</v>
      </c>
      <c r="F17" s="9">
        <f t="shared" si="0"/>
        <v>1</v>
      </c>
      <c r="G17" s="12" t="s">
        <v>13</v>
      </c>
      <c r="H17" s="13"/>
      <c r="I17" s="27">
        <f t="shared" si="1"/>
        <v>0</v>
      </c>
      <c r="J17" s="29"/>
    </row>
    <row r="18" spans="1:10" ht="15.75">
      <c r="A18" s="14" t="str">
        <f>IF(F18&lt;&gt;"",1+MAX($A$6:A17),"")</f>
        <v/>
      </c>
      <c r="B18" s="15"/>
      <c r="C18" s="17" t="s">
        <v>23</v>
      </c>
      <c r="D18" s="9"/>
      <c r="E18" s="10"/>
      <c r="F18" s="9"/>
      <c r="G18" s="12"/>
      <c r="H18" s="13"/>
      <c r="I18" s="27"/>
      <c r="J18" s="29"/>
    </row>
    <row r="19" spans="1:10" ht="15.75">
      <c r="A19" s="14">
        <f>IF(F19&lt;&gt;"",1+MAX($A$6:A18),"")</f>
        <v>11</v>
      </c>
      <c r="B19" s="15"/>
      <c r="C19" s="16" t="s">
        <v>24</v>
      </c>
      <c r="D19" s="9">
        <v>1</v>
      </c>
      <c r="E19" s="10">
        <v>0</v>
      </c>
      <c r="F19" s="9">
        <f t="shared" si="0"/>
        <v>1</v>
      </c>
      <c r="G19" s="12" t="s">
        <v>13</v>
      </c>
      <c r="H19" s="13"/>
      <c r="I19" s="27">
        <f t="shared" si="1"/>
        <v>0</v>
      </c>
      <c r="J19" s="29"/>
    </row>
    <row r="20" spans="1:10" ht="15.75">
      <c r="A20" s="14">
        <f>IF(F20&lt;&gt;"",1+MAX($A$6:A19),"")</f>
        <v>12</v>
      </c>
      <c r="B20" s="15"/>
      <c r="C20" s="17" t="s">
        <v>25</v>
      </c>
      <c r="D20" s="9">
        <v>1</v>
      </c>
      <c r="E20" s="10">
        <v>0</v>
      </c>
      <c r="F20" s="9">
        <f t="shared" si="0"/>
        <v>1</v>
      </c>
      <c r="G20" s="12" t="s">
        <v>13</v>
      </c>
      <c r="H20" s="13"/>
      <c r="I20" s="27">
        <f t="shared" si="1"/>
        <v>0</v>
      </c>
      <c r="J20" s="29"/>
    </row>
    <row r="21" spans="1:10" ht="15.75">
      <c r="A21" s="14">
        <f>IF(F21&lt;&gt;"",1+MAX($A$6:A20),"")</f>
        <v>13</v>
      </c>
      <c r="B21" s="15"/>
      <c r="C21" s="17" t="s">
        <v>26</v>
      </c>
      <c r="D21" s="9">
        <v>1</v>
      </c>
      <c r="E21" s="10">
        <v>0</v>
      </c>
      <c r="F21" s="9">
        <f t="shared" si="0"/>
        <v>1</v>
      </c>
      <c r="G21" s="12" t="s">
        <v>13</v>
      </c>
      <c r="H21" s="13"/>
      <c r="I21" s="27">
        <f t="shared" si="1"/>
        <v>0</v>
      </c>
      <c r="J21" s="29"/>
    </row>
    <row r="22" spans="1:10" ht="15.75">
      <c r="A22" s="14">
        <f>IF(F22&lt;&gt;"",1+MAX($A$6:A21),"")</f>
        <v>14</v>
      </c>
      <c r="B22" s="15"/>
      <c r="C22" s="17" t="s">
        <v>27</v>
      </c>
      <c r="D22" s="9">
        <v>1</v>
      </c>
      <c r="E22" s="10">
        <v>0</v>
      </c>
      <c r="F22" s="9">
        <f t="shared" si="0"/>
        <v>1</v>
      </c>
      <c r="G22" s="12" t="s">
        <v>13</v>
      </c>
      <c r="H22" s="13"/>
      <c r="I22" s="27">
        <f t="shared" si="1"/>
        <v>0</v>
      </c>
      <c r="J22" s="29"/>
    </row>
    <row r="23" spans="1:10" ht="15.75">
      <c r="A23" s="14">
        <f>IF(F23&lt;&gt;"",1+MAX($A$6:A22),"")</f>
        <v>15</v>
      </c>
      <c r="B23" s="15"/>
      <c r="C23" s="17" t="s">
        <v>28</v>
      </c>
      <c r="D23" s="9">
        <v>1</v>
      </c>
      <c r="E23" s="10">
        <v>0</v>
      </c>
      <c r="F23" s="9">
        <f t="shared" si="0"/>
        <v>1</v>
      </c>
      <c r="G23" s="12" t="s">
        <v>13</v>
      </c>
      <c r="H23" s="13"/>
      <c r="I23" s="27">
        <f t="shared" si="1"/>
        <v>0</v>
      </c>
      <c r="J23" s="29"/>
    </row>
    <row r="24" spans="1:10" ht="15.75">
      <c r="A24" s="14" t="str">
        <f>IF(F24&lt;&gt;"",1+MAX($A$6:A23),"")</f>
        <v/>
      </c>
      <c r="B24" s="15"/>
      <c r="C24" s="17" t="s">
        <v>23</v>
      </c>
      <c r="D24" s="9"/>
      <c r="E24" s="10"/>
      <c r="F24" s="9"/>
      <c r="G24" s="12"/>
      <c r="H24" s="13"/>
      <c r="I24" s="27"/>
      <c r="J24" s="29"/>
    </row>
    <row r="25" spans="1:10" ht="15.75">
      <c r="A25" s="14">
        <f>IF(F25&lt;&gt;"",1+MAX($A$6:A24),"")</f>
        <v>16</v>
      </c>
      <c r="B25" s="15"/>
      <c r="C25" s="16" t="s">
        <v>29</v>
      </c>
      <c r="D25" s="9">
        <v>1</v>
      </c>
      <c r="E25" s="10">
        <v>0</v>
      </c>
      <c r="F25" s="9">
        <f>D25*(1+E25)</f>
        <v>1</v>
      </c>
      <c r="G25" s="12" t="s">
        <v>13</v>
      </c>
      <c r="H25" s="13"/>
      <c r="I25" s="27">
        <f>H25*F25</f>
        <v>0</v>
      </c>
      <c r="J25" s="29"/>
    </row>
    <row r="26" spans="1:10" ht="15.75">
      <c r="A26" s="18"/>
      <c r="B26" s="15"/>
      <c r="C26" s="17"/>
      <c r="D26" s="9"/>
      <c r="E26" s="10"/>
      <c r="F26" s="9"/>
      <c r="G26" s="12"/>
      <c r="H26" s="13"/>
      <c r="I26" s="27"/>
      <c r="J26" s="29"/>
    </row>
    <row r="27" spans="1:10" s="74" customFormat="1" ht="15.75">
      <c r="A27" s="70" t="str">
        <f>IF(F27&lt;&gt;"",1+MAX(#REF!),"")</f>
        <v/>
      </c>
      <c r="B27" s="64"/>
      <c r="C27" s="67" t="s">
        <v>30</v>
      </c>
      <c r="D27" s="71"/>
      <c r="E27" s="71"/>
      <c r="F27" s="71"/>
      <c r="G27" s="71"/>
      <c r="H27" s="72"/>
      <c r="I27" s="72"/>
      <c r="J27" s="73">
        <f>SUM(I30:I114)</f>
        <v>0</v>
      </c>
    </row>
    <row r="28" spans="1:10" ht="15.75">
      <c r="A28" s="14"/>
      <c r="B28" s="15"/>
      <c r="C28" s="19"/>
      <c r="D28" s="20"/>
      <c r="E28" s="21"/>
      <c r="F28" s="22"/>
      <c r="G28" s="23"/>
      <c r="H28" s="24"/>
      <c r="I28" s="30"/>
      <c r="J28" s="29"/>
    </row>
    <row r="29" spans="1:10" ht="15.75">
      <c r="A29" s="14"/>
      <c r="B29" s="15"/>
      <c r="C29" s="25" t="s">
        <v>31</v>
      </c>
      <c r="D29" s="20"/>
      <c r="E29" s="21"/>
      <c r="F29" s="22"/>
      <c r="G29" s="23"/>
      <c r="H29" s="24"/>
      <c r="I29" s="30"/>
      <c r="J29" s="29"/>
    </row>
    <row r="30" spans="1:10" ht="15.75">
      <c r="A30" s="14">
        <f>IF(F30&lt;&gt;"",1+MAX($A$6:A29),"")</f>
        <v>17</v>
      </c>
      <c r="B30" s="15"/>
      <c r="C30" s="19" t="s">
        <v>32</v>
      </c>
      <c r="D30" s="20">
        <v>175</v>
      </c>
      <c r="E30" s="21">
        <v>0</v>
      </c>
      <c r="F30" s="22">
        <f t="shared" ref="F30:F65" si="2">D30*(1+E30)</f>
        <v>175</v>
      </c>
      <c r="G30" s="23" t="s">
        <v>33</v>
      </c>
      <c r="H30" s="24"/>
      <c r="I30" s="30">
        <f t="shared" ref="I30:I65" si="3">H30*F30</f>
        <v>0</v>
      </c>
      <c r="J30" s="29"/>
    </row>
    <row r="31" spans="1:10" ht="15.75">
      <c r="A31" s="14">
        <f>IF(F31&lt;&gt;"",1+MAX($A$27:A30),"")</f>
        <v>18</v>
      </c>
      <c r="B31" s="15"/>
      <c r="C31" s="19" t="s">
        <v>34</v>
      </c>
      <c r="D31" s="20">
        <v>113</v>
      </c>
      <c r="E31" s="21">
        <v>0</v>
      </c>
      <c r="F31" s="22">
        <f t="shared" si="2"/>
        <v>113</v>
      </c>
      <c r="G31" s="23" t="s">
        <v>33</v>
      </c>
      <c r="H31" s="24"/>
      <c r="I31" s="30">
        <f t="shared" si="3"/>
        <v>0</v>
      </c>
      <c r="J31" s="29"/>
    </row>
    <row r="32" spans="1:10" ht="15.75">
      <c r="A32" s="14" t="str">
        <f>IF(F32&lt;&gt;"",1+MAX($A$27:A31),"")</f>
        <v/>
      </c>
      <c r="B32" s="15"/>
      <c r="C32" s="19"/>
      <c r="D32" s="20"/>
      <c r="E32" s="21"/>
      <c r="F32" s="22"/>
      <c r="G32" s="23"/>
      <c r="H32" s="24"/>
      <c r="I32" s="30"/>
      <c r="J32" s="29"/>
    </row>
    <row r="33" spans="1:10" s="74" customFormat="1" ht="15.75">
      <c r="A33" s="70"/>
      <c r="B33" s="64"/>
      <c r="C33" s="75" t="s">
        <v>35</v>
      </c>
      <c r="D33" s="76"/>
      <c r="E33" s="77"/>
      <c r="F33" s="78"/>
      <c r="G33" s="79"/>
      <c r="H33" s="80"/>
      <c r="I33" s="81"/>
      <c r="J33" s="82"/>
    </row>
    <row r="34" spans="1:10" ht="15.75">
      <c r="A34" s="14" t="str">
        <f>IF(F34&lt;&gt;"",1+MAX($A$27:A33),"")</f>
        <v/>
      </c>
      <c r="B34" s="15"/>
      <c r="C34" s="25"/>
      <c r="D34" s="20"/>
      <c r="E34" s="21"/>
      <c r="F34" s="22"/>
      <c r="G34" s="23"/>
      <c r="H34" s="24"/>
      <c r="I34" s="30"/>
      <c r="J34" s="29"/>
    </row>
    <row r="35" spans="1:10" ht="15.75">
      <c r="A35" s="14"/>
      <c r="B35" s="15"/>
      <c r="C35" s="25" t="s">
        <v>36</v>
      </c>
      <c r="D35" s="20"/>
      <c r="E35" s="21"/>
      <c r="F35" s="22"/>
      <c r="G35" s="23"/>
      <c r="H35" s="24"/>
      <c r="I35" s="30"/>
      <c r="J35" s="29"/>
    </row>
    <row r="36" spans="1:10" ht="15.75">
      <c r="A36" s="14">
        <f>IF(F36&lt;&gt;"",1+MAX($A$27:A35),"")</f>
        <v>19</v>
      </c>
      <c r="B36" s="15"/>
      <c r="C36" s="19" t="s">
        <v>37</v>
      </c>
      <c r="D36" s="20">
        <v>17</v>
      </c>
      <c r="E36" s="21">
        <v>0</v>
      </c>
      <c r="F36" s="22">
        <f t="shared" si="2"/>
        <v>17</v>
      </c>
      <c r="G36" s="23" t="s">
        <v>33</v>
      </c>
      <c r="H36" s="24"/>
      <c r="I36" s="30">
        <f t="shared" si="3"/>
        <v>0</v>
      </c>
      <c r="J36" s="29"/>
    </row>
    <row r="37" spans="1:10" ht="15.75">
      <c r="A37" s="14">
        <f>IF(F37&lt;&gt;"",1+MAX($A$27:A36),"")</f>
        <v>20</v>
      </c>
      <c r="B37" s="15"/>
      <c r="C37" s="19" t="s">
        <v>38</v>
      </c>
      <c r="D37" s="20">
        <v>3</v>
      </c>
      <c r="E37" s="21">
        <v>0</v>
      </c>
      <c r="F37" s="22">
        <f t="shared" si="2"/>
        <v>3</v>
      </c>
      <c r="G37" s="23" t="s">
        <v>33</v>
      </c>
      <c r="H37" s="24"/>
      <c r="I37" s="30">
        <f t="shared" si="3"/>
        <v>0</v>
      </c>
      <c r="J37" s="29"/>
    </row>
    <row r="38" spans="1:10" ht="15.75">
      <c r="A38" s="14">
        <f>IF(F38&lt;&gt;"",1+MAX($A$27:A37),"")</f>
        <v>21</v>
      </c>
      <c r="B38" s="15"/>
      <c r="C38" s="19" t="s">
        <v>39</v>
      </c>
      <c r="D38" s="20">
        <v>14</v>
      </c>
      <c r="E38" s="21">
        <v>0</v>
      </c>
      <c r="F38" s="22">
        <f t="shared" si="2"/>
        <v>14</v>
      </c>
      <c r="G38" s="23" t="s">
        <v>33</v>
      </c>
      <c r="H38" s="24"/>
      <c r="I38" s="30">
        <f t="shared" si="3"/>
        <v>0</v>
      </c>
      <c r="J38" s="29"/>
    </row>
    <row r="39" spans="1:10" ht="15.75">
      <c r="A39" s="14">
        <f>IF(F39&lt;&gt;"",1+MAX($A$27:A38),"")</f>
        <v>22</v>
      </c>
      <c r="B39" s="15"/>
      <c r="C39" s="19" t="s">
        <v>40</v>
      </c>
      <c r="D39" s="20">
        <v>6</v>
      </c>
      <c r="E39" s="21">
        <v>0</v>
      </c>
      <c r="F39" s="22">
        <f t="shared" si="2"/>
        <v>6</v>
      </c>
      <c r="G39" s="23" t="s">
        <v>33</v>
      </c>
      <c r="H39" s="24"/>
      <c r="I39" s="30">
        <f t="shared" si="3"/>
        <v>0</v>
      </c>
      <c r="J39" s="29"/>
    </row>
    <row r="40" spans="1:10" ht="15.75">
      <c r="A40" s="14">
        <f>IF(F40&lt;&gt;"",1+MAX($A$27:A39),"")</f>
        <v>23</v>
      </c>
      <c r="B40" s="15"/>
      <c r="C40" s="19" t="s">
        <v>41</v>
      </c>
      <c r="D40" s="20">
        <v>3</v>
      </c>
      <c r="E40" s="21">
        <v>0</v>
      </c>
      <c r="F40" s="22">
        <f t="shared" si="2"/>
        <v>3</v>
      </c>
      <c r="G40" s="23" t="s">
        <v>33</v>
      </c>
      <c r="H40" s="24"/>
      <c r="I40" s="30">
        <f t="shared" si="3"/>
        <v>0</v>
      </c>
      <c r="J40" s="29"/>
    </row>
    <row r="41" spans="1:10" ht="15.75">
      <c r="A41" s="14">
        <f>IF(F41&lt;&gt;"",1+MAX($A$27:A40),"")</f>
        <v>24</v>
      </c>
      <c r="B41" s="15"/>
      <c r="C41" s="19" t="s">
        <v>42</v>
      </c>
      <c r="D41" s="20">
        <v>7</v>
      </c>
      <c r="E41" s="21">
        <v>0</v>
      </c>
      <c r="F41" s="22">
        <f t="shared" si="2"/>
        <v>7</v>
      </c>
      <c r="G41" s="23" t="s">
        <v>33</v>
      </c>
      <c r="H41" s="24"/>
      <c r="I41" s="30">
        <f t="shared" si="3"/>
        <v>0</v>
      </c>
      <c r="J41" s="29"/>
    </row>
    <row r="42" spans="1:10" ht="15.75">
      <c r="A42" s="14">
        <f>IF(F42&lt;&gt;"",1+MAX($A$27:A41),"")</f>
        <v>25</v>
      </c>
      <c r="B42" s="15"/>
      <c r="C42" s="19" t="s">
        <v>43</v>
      </c>
      <c r="D42" s="20">
        <v>11</v>
      </c>
      <c r="E42" s="21">
        <v>0</v>
      </c>
      <c r="F42" s="22">
        <f t="shared" si="2"/>
        <v>11</v>
      </c>
      <c r="G42" s="23" t="s">
        <v>33</v>
      </c>
      <c r="H42" s="24"/>
      <c r="I42" s="30">
        <f t="shared" si="3"/>
        <v>0</v>
      </c>
      <c r="J42" s="29"/>
    </row>
    <row r="43" spans="1:10" ht="15.75">
      <c r="A43" s="14">
        <f>IF(F43&lt;&gt;"",1+MAX($A$27:A42),"")</f>
        <v>26</v>
      </c>
      <c r="B43" s="15"/>
      <c r="C43" s="19" t="s">
        <v>44</v>
      </c>
      <c r="D43" s="20">
        <v>5</v>
      </c>
      <c r="E43" s="21">
        <v>0</v>
      </c>
      <c r="F43" s="22">
        <f t="shared" si="2"/>
        <v>5</v>
      </c>
      <c r="G43" s="23" t="s">
        <v>33</v>
      </c>
      <c r="H43" s="24"/>
      <c r="I43" s="30">
        <f t="shared" si="3"/>
        <v>0</v>
      </c>
      <c r="J43" s="29"/>
    </row>
    <row r="44" spans="1:10" ht="15.75">
      <c r="A44" s="14">
        <f>IF(F44&lt;&gt;"",1+MAX($A$27:A43),"")</f>
        <v>27</v>
      </c>
      <c r="B44" s="15"/>
      <c r="C44" s="19" t="s">
        <v>45</v>
      </c>
      <c r="D44" s="20">
        <v>14</v>
      </c>
      <c r="E44" s="21">
        <v>0</v>
      </c>
      <c r="F44" s="22">
        <f t="shared" si="2"/>
        <v>14</v>
      </c>
      <c r="G44" s="23" t="s">
        <v>33</v>
      </c>
      <c r="H44" s="24"/>
      <c r="I44" s="30">
        <f t="shared" si="3"/>
        <v>0</v>
      </c>
      <c r="J44" s="29"/>
    </row>
    <row r="45" spans="1:10" ht="15.75">
      <c r="A45" s="14">
        <f>IF(F45&lt;&gt;"",1+MAX($A$27:A44),"")</f>
        <v>28</v>
      </c>
      <c r="B45" s="15"/>
      <c r="C45" s="19" t="s">
        <v>46</v>
      </c>
      <c r="D45" s="20">
        <v>14</v>
      </c>
      <c r="E45" s="21">
        <v>0</v>
      </c>
      <c r="F45" s="22">
        <f t="shared" si="2"/>
        <v>14</v>
      </c>
      <c r="G45" s="23" t="s">
        <v>33</v>
      </c>
      <c r="H45" s="24"/>
      <c r="I45" s="30">
        <f t="shared" si="3"/>
        <v>0</v>
      </c>
      <c r="J45" s="29"/>
    </row>
    <row r="46" spans="1:10" ht="15.75">
      <c r="A46" s="14">
        <f>IF(F46&lt;&gt;"",1+MAX($A$27:A45),"")</f>
        <v>29</v>
      </c>
      <c r="B46" s="15"/>
      <c r="C46" s="19" t="s">
        <v>47</v>
      </c>
      <c r="D46" s="20">
        <v>11</v>
      </c>
      <c r="E46" s="21">
        <v>0</v>
      </c>
      <c r="F46" s="22">
        <f t="shared" si="2"/>
        <v>11</v>
      </c>
      <c r="G46" s="23" t="s">
        <v>33</v>
      </c>
      <c r="H46" s="24"/>
      <c r="I46" s="30">
        <f t="shared" si="3"/>
        <v>0</v>
      </c>
      <c r="J46" s="29"/>
    </row>
    <row r="47" spans="1:10" ht="15.75">
      <c r="A47" s="14">
        <f>IF(F47&lt;&gt;"",1+MAX($A$27:A46),"")</f>
        <v>30</v>
      </c>
      <c r="B47" s="15"/>
      <c r="C47" s="19" t="s">
        <v>48</v>
      </c>
      <c r="D47" s="20">
        <v>2</v>
      </c>
      <c r="E47" s="21">
        <v>0</v>
      </c>
      <c r="F47" s="22">
        <f t="shared" si="2"/>
        <v>2</v>
      </c>
      <c r="G47" s="23" t="s">
        <v>33</v>
      </c>
      <c r="H47" s="24"/>
      <c r="I47" s="30">
        <f t="shared" si="3"/>
        <v>0</v>
      </c>
      <c r="J47" s="29"/>
    </row>
    <row r="48" spans="1:10" ht="15.75">
      <c r="A48" s="14">
        <f>IF(F48&lt;&gt;"",1+MAX($A$27:A47),"")</f>
        <v>31</v>
      </c>
      <c r="B48" s="15"/>
      <c r="C48" s="19" t="s">
        <v>49</v>
      </c>
      <c r="D48" s="20">
        <v>1</v>
      </c>
      <c r="E48" s="21">
        <v>0</v>
      </c>
      <c r="F48" s="22">
        <f t="shared" si="2"/>
        <v>1</v>
      </c>
      <c r="G48" s="23" t="s">
        <v>33</v>
      </c>
      <c r="H48" s="24"/>
      <c r="I48" s="30">
        <f t="shared" si="3"/>
        <v>0</v>
      </c>
      <c r="J48" s="29"/>
    </row>
    <row r="49" spans="1:10" ht="15.75">
      <c r="A49" s="14" t="str">
        <f>IF(F49&lt;&gt;"",1+MAX($A$27:A48),"")</f>
        <v/>
      </c>
      <c r="B49" s="15"/>
      <c r="C49" s="19"/>
      <c r="D49" s="20"/>
      <c r="E49" s="21"/>
      <c r="F49" s="22"/>
      <c r="G49" s="23"/>
      <c r="H49" s="24"/>
      <c r="I49" s="30"/>
      <c r="J49" s="29"/>
    </row>
    <row r="50" spans="1:10" ht="15.75">
      <c r="A50" s="14" t="str">
        <f>IF(F50&lt;&gt;"",1+MAX($A$27:A49),"")</f>
        <v/>
      </c>
      <c r="B50" s="15"/>
      <c r="C50" s="25" t="s">
        <v>50</v>
      </c>
      <c r="D50" s="20"/>
      <c r="E50" s="21"/>
      <c r="F50" s="22"/>
      <c r="G50" s="23"/>
      <c r="H50" s="24"/>
      <c r="I50" s="30"/>
      <c r="J50" s="29"/>
    </row>
    <row r="51" spans="1:10" ht="15.75">
      <c r="A51" s="14">
        <f>IF(F51&lt;&gt;"",1+MAX($A$27:A50),"")</f>
        <v>32</v>
      </c>
      <c r="B51" s="15"/>
      <c r="C51" s="19" t="s">
        <v>51</v>
      </c>
      <c r="D51" s="20">
        <v>15</v>
      </c>
      <c r="E51" s="21">
        <v>0</v>
      </c>
      <c r="F51" s="22">
        <f>D51*(1+E51)</f>
        <v>15</v>
      </c>
      <c r="G51" s="23" t="s">
        <v>33</v>
      </c>
      <c r="H51" s="24"/>
      <c r="I51" s="30">
        <f>H51*F51</f>
        <v>0</v>
      </c>
      <c r="J51" s="29"/>
    </row>
    <row r="52" spans="1:10" ht="15.75">
      <c r="A52" s="14">
        <f>IF(F52&lt;&gt;"",1+MAX($A$27:A51),"")</f>
        <v>33</v>
      </c>
      <c r="B52" s="15"/>
      <c r="C52" s="19" t="s">
        <v>52</v>
      </c>
      <c r="D52" s="20">
        <v>10</v>
      </c>
      <c r="E52" s="21">
        <v>0</v>
      </c>
      <c r="F52" s="22">
        <f>D52*(1+E52)</f>
        <v>10</v>
      </c>
      <c r="G52" s="23" t="s">
        <v>33</v>
      </c>
      <c r="H52" s="24"/>
      <c r="I52" s="30">
        <f>H52*F52</f>
        <v>0</v>
      </c>
      <c r="J52" s="29"/>
    </row>
    <row r="53" spans="1:10" ht="15.75">
      <c r="A53" s="14" t="str">
        <f>IF(F53&lt;&gt;"",1+MAX($A$27:A52),"")</f>
        <v/>
      </c>
      <c r="B53" s="15"/>
      <c r="C53" s="19"/>
      <c r="D53" s="20"/>
      <c r="E53" s="21"/>
      <c r="F53" s="22"/>
      <c r="G53" s="23"/>
      <c r="H53" s="24"/>
      <c r="I53" s="30"/>
      <c r="J53" s="29"/>
    </row>
    <row r="54" spans="1:10" ht="15.75">
      <c r="A54" s="14" t="str">
        <f>IF(F54&lt;&gt;"",1+MAX($A$27:A53),"")</f>
        <v/>
      </c>
      <c r="B54" s="15"/>
      <c r="C54" s="25" t="s">
        <v>53</v>
      </c>
      <c r="D54" s="20"/>
      <c r="E54" s="21"/>
      <c r="F54" s="22"/>
      <c r="G54" s="23"/>
      <c r="H54" s="24"/>
      <c r="I54" s="30"/>
      <c r="J54" s="29"/>
    </row>
    <row r="55" spans="1:10" ht="15.75">
      <c r="A55" s="14">
        <f>IF(F55&lt;&gt;"",1+MAX($A$27:A54),"")</f>
        <v>34</v>
      </c>
      <c r="B55" s="15"/>
      <c r="C55" s="19" t="s">
        <v>54</v>
      </c>
      <c r="D55" s="20">
        <v>1</v>
      </c>
      <c r="E55" s="21">
        <v>0</v>
      </c>
      <c r="F55" s="22">
        <f>D55*(1+E55)</f>
        <v>1</v>
      </c>
      <c r="G55" s="23" t="s">
        <v>33</v>
      </c>
      <c r="H55" s="24"/>
      <c r="I55" s="30">
        <f>H55*F55</f>
        <v>0</v>
      </c>
      <c r="J55" s="29"/>
    </row>
    <row r="56" spans="1:10" ht="15.75">
      <c r="A56" s="14">
        <f>IF(F56&lt;&gt;"",1+MAX($A$27:A55),"")</f>
        <v>35</v>
      </c>
      <c r="B56" s="15"/>
      <c r="C56" s="19" t="s">
        <v>55</v>
      </c>
      <c r="D56" s="20">
        <v>1</v>
      </c>
      <c r="E56" s="21">
        <v>0</v>
      </c>
      <c r="F56" s="22">
        <f t="shared" si="2"/>
        <v>1</v>
      </c>
      <c r="G56" s="23" t="s">
        <v>33</v>
      </c>
      <c r="H56" s="24"/>
      <c r="I56" s="30">
        <f t="shared" si="3"/>
        <v>0</v>
      </c>
      <c r="J56" s="29"/>
    </row>
    <row r="57" spans="1:10" ht="15.75">
      <c r="A57" s="14">
        <f>IF(F57&lt;&gt;"",1+MAX($A$27:A56),"")</f>
        <v>36</v>
      </c>
      <c r="B57" s="15"/>
      <c r="C57" s="19" t="s">
        <v>56</v>
      </c>
      <c r="D57" s="20">
        <v>1</v>
      </c>
      <c r="E57" s="21">
        <v>0</v>
      </c>
      <c r="F57" s="22">
        <f t="shared" si="2"/>
        <v>1</v>
      </c>
      <c r="G57" s="23" t="s">
        <v>33</v>
      </c>
      <c r="H57" s="24"/>
      <c r="I57" s="30">
        <f t="shared" si="3"/>
        <v>0</v>
      </c>
      <c r="J57" s="29"/>
    </row>
    <row r="58" spans="1:10" ht="15.75">
      <c r="A58" s="14">
        <f>IF(F58&lt;&gt;"",1+MAX($A$27:A57),"")</f>
        <v>37</v>
      </c>
      <c r="B58" s="15"/>
      <c r="C58" s="19" t="s">
        <v>57</v>
      </c>
      <c r="D58" s="20">
        <v>1</v>
      </c>
      <c r="E58" s="21">
        <v>0</v>
      </c>
      <c r="F58" s="22">
        <f t="shared" si="2"/>
        <v>1</v>
      </c>
      <c r="G58" s="23" t="s">
        <v>33</v>
      </c>
      <c r="H58" s="24"/>
      <c r="I58" s="30">
        <f t="shared" si="3"/>
        <v>0</v>
      </c>
      <c r="J58" s="29"/>
    </row>
    <row r="59" spans="1:10" ht="15.75">
      <c r="A59" s="14">
        <f>IF(F59&lt;&gt;"",1+MAX($A$27:A58),"")</f>
        <v>38</v>
      </c>
      <c r="B59" s="15"/>
      <c r="C59" s="19" t="s">
        <v>58</v>
      </c>
      <c r="D59" s="20">
        <v>1</v>
      </c>
      <c r="E59" s="21">
        <v>0</v>
      </c>
      <c r="F59" s="22">
        <f t="shared" si="2"/>
        <v>1</v>
      </c>
      <c r="G59" s="23" t="s">
        <v>33</v>
      </c>
      <c r="H59" s="24"/>
      <c r="I59" s="30">
        <f t="shared" si="3"/>
        <v>0</v>
      </c>
      <c r="J59" s="29"/>
    </row>
    <row r="60" spans="1:10" ht="15.75">
      <c r="A60" s="14">
        <f>IF(F60&lt;&gt;"",1+MAX($A$27:A59),"")</f>
        <v>39</v>
      </c>
      <c r="B60" s="15"/>
      <c r="C60" s="19" t="s">
        <v>59</v>
      </c>
      <c r="D60" s="20">
        <v>1</v>
      </c>
      <c r="E60" s="21">
        <v>0</v>
      </c>
      <c r="F60" s="22">
        <f t="shared" si="2"/>
        <v>1</v>
      </c>
      <c r="G60" s="23" t="s">
        <v>33</v>
      </c>
      <c r="H60" s="24"/>
      <c r="I60" s="30">
        <f t="shared" si="3"/>
        <v>0</v>
      </c>
      <c r="J60" s="29"/>
    </row>
    <row r="61" spans="1:10" ht="15.75">
      <c r="A61" s="14">
        <f>IF(F61&lt;&gt;"",1+MAX($A$27:A60),"")</f>
        <v>40</v>
      </c>
      <c r="B61" s="15"/>
      <c r="C61" s="19" t="s">
        <v>60</v>
      </c>
      <c r="D61" s="20">
        <v>2</v>
      </c>
      <c r="E61" s="21">
        <v>0</v>
      </c>
      <c r="F61" s="22">
        <f t="shared" si="2"/>
        <v>2</v>
      </c>
      <c r="G61" s="23" t="s">
        <v>33</v>
      </c>
      <c r="H61" s="24"/>
      <c r="I61" s="30">
        <f t="shared" si="3"/>
        <v>0</v>
      </c>
      <c r="J61" s="29"/>
    </row>
    <row r="62" spans="1:10" ht="15.75">
      <c r="A62" s="14">
        <f>IF(F62&lt;&gt;"",1+MAX($A$27:A61),"")</f>
        <v>41</v>
      </c>
      <c r="B62" s="15"/>
      <c r="C62" s="19" t="s">
        <v>59</v>
      </c>
      <c r="D62" s="20">
        <v>1</v>
      </c>
      <c r="E62" s="21">
        <v>0</v>
      </c>
      <c r="F62" s="22">
        <f t="shared" si="2"/>
        <v>1</v>
      </c>
      <c r="G62" s="23" t="s">
        <v>33</v>
      </c>
      <c r="H62" s="24"/>
      <c r="I62" s="30">
        <f t="shared" si="3"/>
        <v>0</v>
      </c>
      <c r="J62" s="29"/>
    </row>
    <row r="63" spans="1:10" ht="15.75">
      <c r="A63" s="14">
        <f>IF(F63&lt;&gt;"",1+MAX($A$27:A62),"")</f>
        <v>42</v>
      </c>
      <c r="B63" s="15"/>
      <c r="C63" s="19" t="s">
        <v>61</v>
      </c>
      <c r="D63" s="20">
        <v>1</v>
      </c>
      <c r="E63" s="21">
        <v>0</v>
      </c>
      <c r="F63" s="22">
        <f t="shared" si="2"/>
        <v>1</v>
      </c>
      <c r="G63" s="23" t="s">
        <v>33</v>
      </c>
      <c r="H63" s="24"/>
      <c r="I63" s="30">
        <f t="shared" si="3"/>
        <v>0</v>
      </c>
      <c r="J63" s="29"/>
    </row>
    <row r="64" spans="1:10" ht="15.75">
      <c r="A64" s="14">
        <f>IF(F64&lt;&gt;"",1+MAX($A$27:A63),"")</f>
        <v>43</v>
      </c>
      <c r="B64" s="15"/>
      <c r="C64" s="19" t="s">
        <v>62</v>
      </c>
      <c r="D64" s="20">
        <v>1</v>
      </c>
      <c r="E64" s="21">
        <v>0</v>
      </c>
      <c r="F64" s="22">
        <f t="shared" si="2"/>
        <v>1</v>
      </c>
      <c r="G64" s="23" t="s">
        <v>33</v>
      </c>
      <c r="H64" s="24"/>
      <c r="I64" s="30">
        <f t="shared" si="3"/>
        <v>0</v>
      </c>
      <c r="J64" s="29"/>
    </row>
    <row r="65" spans="1:10" ht="15.75">
      <c r="A65" s="14">
        <f>IF(F65&lt;&gt;"",1+MAX($A$27:A64),"")</f>
        <v>44</v>
      </c>
      <c r="B65" s="15"/>
      <c r="C65" s="19" t="s">
        <v>63</v>
      </c>
      <c r="D65" s="20">
        <v>1</v>
      </c>
      <c r="E65" s="21">
        <v>0</v>
      </c>
      <c r="F65" s="22">
        <f t="shared" si="2"/>
        <v>1</v>
      </c>
      <c r="G65" s="23" t="s">
        <v>33</v>
      </c>
      <c r="H65" s="24"/>
      <c r="I65" s="30">
        <f t="shared" si="3"/>
        <v>0</v>
      </c>
      <c r="J65" s="29"/>
    </row>
    <row r="66" spans="1:10" ht="15.75">
      <c r="A66" s="14">
        <f>IF(F66&lt;&gt;"",1+MAX($A$27:A65),"")</f>
        <v>45</v>
      </c>
      <c r="B66" s="15"/>
      <c r="C66" s="19" t="s">
        <v>64</v>
      </c>
      <c r="D66" s="20">
        <v>1</v>
      </c>
      <c r="E66" s="21">
        <v>0</v>
      </c>
      <c r="F66" s="22">
        <f t="shared" ref="F66:F67" si="4">D66*(1+E66)</f>
        <v>1</v>
      </c>
      <c r="G66" s="23" t="s">
        <v>33</v>
      </c>
      <c r="H66" s="24"/>
      <c r="I66" s="30">
        <f t="shared" ref="I66:I67" si="5">H66*F66</f>
        <v>0</v>
      </c>
      <c r="J66" s="29"/>
    </row>
    <row r="67" spans="1:10" ht="15.75">
      <c r="A67" s="14">
        <f>IF(F67&lt;&gt;"",1+MAX($A$27:A66),"")</f>
        <v>46</v>
      </c>
      <c r="B67" s="15"/>
      <c r="C67" s="19" t="s">
        <v>65</v>
      </c>
      <c r="D67" s="20">
        <v>1</v>
      </c>
      <c r="E67" s="21">
        <v>0</v>
      </c>
      <c r="F67" s="22">
        <f t="shared" si="4"/>
        <v>1</v>
      </c>
      <c r="G67" s="23" t="s">
        <v>33</v>
      </c>
      <c r="H67" s="24"/>
      <c r="I67" s="30">
        <f t="shared" si="5"/>
        <v>0</v>
      </c>
      <c r="J67" s="29"/>
    </row>
    <row r="68" spans="1:10" ht="15.75">
      <c r="A68" s="14"/>
      <c r="B68" s="15"/>
      <c r="C68" s="19"/>
      <c r="D68" s="20"/>
      <c r="E68" s="21"/>
      <c r="F68" s="22"/>
      <c r="G68" s="23"/>
      <c r="H68" s="24"/>
      <c r="I68" s="30"/>
      <c r="J68" s="29"/>
    </row>
    <row r="69" spans="1:10" ht="15.75">
      <c r="A69" s="14" t="str">
        <f>IF(F69&lt;&gt;"",1+MAX($A$27:A67),"")</f>
        <v/>
      </c>
      <c r="B69" s="15"/>
      <c r="C69" s="25" t="s">
        <v>66</v>
      </c>
      <c r="D69" s="20"/>
      <c r="E69" s="21"/>
      <c r="F69" s="22"/>
      <c r="G69" s="23"/>
      <c r="H69" s="24"/>
      <c r="I69" s="30"/>
      <c r="J69" s="29"/>
    </row>
    <row r="70" spans="1:10" ht="15.75">
      <c r="A70" s="14">
        <f>IF(F70&lt;&gt;"",1+MAX($A$27:A69),"")</f>
        <v>47</v>
      </c>
      <c r="B70" s="15"/>
      <c r="C70" s="19" t="s">
        <v>67</v>
      </c>
      <c r="D70" s="20">
        <v>1</v>
      </c>
      <c r="E70" s="21">
        <v>0</v>
      </c>
      <c r="F70" s="22">
        <f>D70*(1+E70)</f>
        <v>1</v>
      </c>
      <c r="G70" s="23" t="s">
        <v>33</v>
      </c>
      <c r="H70" s="24"/>
      <c r="I70" s="30">
        <f>H70*F70</f>
        <v>0</v>
      </c>
      <c r="J70" s="29"/>
    </row>
    <row r="71" spans="1:10" ht="15.75">
      <c r="A71" s="14">
        <f>IF(F71&lt;&gt;"",1+MAX($A$27:A70),"")</f>
        <v>48</v>
      </c>
      <c r="B71" s="15"/>
      <c r="C71" s="19" t="s">
        <v>68</v>
      </c>
      <c r="D71" s="20">
        <v>1</v>
      </c>
      <c r="E71" s="21">
        <v>0</v>
      </c>
      <c r="F71" s="22">
        <f>D71*(1+E71)</f>
        <v>1</v>
      </c>
      <c r="G71" s="23" t="s">
        <v>33</v>
      </c>
      <c r="H71" s="24"/>
      <c r="I71" s="30">
        <f>H71*F71</f>
        <v>0</v>
      </c>
      <c r="J71" s="29"/>
    </row>
    <row r="72" spans="1:10" ht="15.75">
      <c r="A72" s="14" t="str">
        <f>IF(F72&lt;&gt;"",1+MAX($A$27:A71),"")</f>
        <v/>
      </c>
      <c r="B72" s="15"/>
      <c r="C72" s="19"/>
      <c r="D72" s="20"/>
      <c r="E72" s="21"/>
      <c r="F72" s="22"/>
      <c r="G72" s="23"/>
      <c r="H72" s="24"/>
      <c r="I72" s="30"/>
      <c r="J72" s="29"/>
    </row>
    <row r="73" spans="1:10" ht="15.75">
      <c r="A73" s="14" t="str">
        <f>IF(F73&lt;&gt;"",1+MAX($A$27:A72),"")</f>
        <v/>
      </c>
      <c r="B73" s="15"/>
      <c r="C73" s="25" t="s">
        <v>69</v>
      </c>
      <c r="D73" s="20"/>
      <c r="E73" s="21"/>
      <c r="F73" s="22"/>
      <c r="G73" s="23"/>
      <c r="H73" s="24"/>
      <c r="I73" s="30"/>
      <c r="J73" s="29"/>
    </row>
    <row r="74" spans="1:10" ht="15.75">
      <c r="A74" s="14">
        <f>IF(F74&lt;&gt;"",1+MAX($A$27:A73),"")</f>
        <v>49</v>
      </c>
      <c r="B74" s="15"/>
      <c r="C74" s="19" t="s">
        <v>70</v>
      </c>
      <c r="D74" s="20">
        <v>2</v>
      </c>
      <c r="E74" s="21">
        <v>0</v>
      </c>
      <c r="F74" s="22">
        <f t="shared" ref="F74:F81" si="6">D74*(1+E74)</f>
        <v>2</v>
      </c>
      <c r="G74" s="23" t="s">
        <v>33</v>
      </c>
      <c r="H74" s="24"/>
      <c r="I74" s="30">
        <f t="shared" ref="I74:I81" si="7">H74*F74</f>
        <v>0</v>
      </c>
      <c r="J74" s="29"/>
    </row>
    <row r="75" spans="1:10" ht="15.75">
      <c r="A75" s="14">
        <f>IF(F75&lt;&gt;"",1+MAX($A$27:A74),"")</f>
        <v>50</v>
      </c>
      <c r="B75" s="15"/>
      <c r="C75" s="19" t="s">
        <v>71</v>
      </c>
      <c r="D75" s="20">
        <v>1</v>
      </c>
      <c r="E75" s="21">
        <v>0</v>
      </c>
      <c r="F75" s="22">
        <f t="shared" si="6"/>
        <v>1</v>
      </c>
      <c r="G75" s="23" t="s">
        <v>33</v>
      </c>
      <c r="H75" s="24"/>
      <c r="I75" s="30">
        <f t="shared" si="7"/>
        <v>0</v>
      </c>
      <c r="J75" s="29"/>
    </row>
    <row r="76" spans="1:10" ht="15.75">
      <c r="A76" s="14">
        <f>IF(F76&lt;&gt;"",1+MAX($A$27:A75),"")</f>
        <v>51</v>
      </c>
      <c r="B76" s="15"/>
      <c r="C76" s="19" t="s">
        <v>72</v>
      </c>
      <c r="D76" s="20">
        <v>1</v>
      </c>
      <c r="E76" s="21">
        <v>0</v>
      </c>
      <c r="F76" s="22">
        <f t="shared" si="6"/>
        <v>1</v>
      </c>
      <c r="G76" s="23" t="s">
        <v>33</v>
      </c>
      <c r="H76" s="24"/>
      <c r="I76" s="30">
        <f t="shared" si="7"/>
        <v>0</v>
      </c>
      <c r="J76" s="29"/>
    </row>
    <row r="77" spans="1:10" ht="15.75">
      <c r="A77" s="14">
        <f>IF(F77&lt;&gt;"",1+MAX($A$27:A76),"")</f>
        <v>52</v>
      </c>
      <c r="B77" s="15"/>
      <c r="C77" s="19" t="s">
        <v>73</v>
      </c>
      <c r="D77" s="20">
        <v>1</v>
      </c>
      <c r="E77" s="21">
        <v>0</v>
      </c>
      <c r="F77" s="22">
        <f t="shared" si="6"/>
        <v>1</v>
      </c>
      <c r="G77" s="23" t="s">
        <v>33</v>
      </c>
      <c r="H77" s="24"/>
      <c r="I77" s="30">
        <f t="shared" si="7"/>
        <v>0</v>
      </c>
      <c r="J77" s="29"/>
    </row>
    <row r="78" spans="1:10" ht="15.75">
      <c r="A78" s="14">
        <f>IF(F78&lt;&gt;"",1+MAX($A$27:A77),"")</f>
        <v>53</v>
      </c>
      <c r="B78" s="15"/>
      <c r="C78" s="19" t="s">
        <v>74</v>
      </c>
      <c r="D78" s="20">
        <v>1</v>
      </c>
      <c r="E78" s="21">
        <v>0</v>
      </c>
      <c r="F78" s="22">
        <f t="shared" si="6"/>
        <v>1</v>
      </c>
      <c r="G78" s="23" t="s">
        <v>33</v>
      </c>
      <c r="H78" s="24"/>
      <c r="I78" s="30">
        <f t="shared" si="7"/>
        <v>0</v>
      </c>
      <c r="J78" s="29"/>
    </row>
    <row r="79" spans="1:10" ht="15.75">
      <c r="A79" s="14">
        <f>IF(F79&lt;&gt;"",1+MAX($A$27:A78),"")</f>
        <v>54</v>
      </c>
      <c r="B79" s="15"/>
      <c r="C79" s="19" t="s">
        <v>75</v>
      </c>
      <c r="D79" s="20">
        <v>1</v>
      </c>
      <c r="E79" s="21">
        <v>0</v>
      </c>
      <c r="F79" s="22">
        <f t="shared" si="6"/>
        <v>1</v>
      </c>
      <c r="G79" s="23" t="s">
        <v>33</v>
      </c>
      <c r="H79" s="24"/>
      <c r="I79" s="30">
        <f t="shared" si="7"/>
        <v>0</v>
      </c>
      <c r="J79" s="29"/>
    </row>
    <row r="80" spans="1:10" ht="15.75">
      <c r="A80" s="14">
        <f>IF(F80&lt;&gt;"",1+MAX($A$27:A79),"")</f>
        <v>55</v>
      </c>
      <c r="B80" s="15"/>
      <c r="C80" s="19" t="s">
        <v>76</v>
      </c>
      <c r="D80" s="20">
        <v>1</v>
      </c>
      <c r="E80" s="21">
        <v>0</v>
      </c>
      <c r="F80" s="22">
        <f t="shared" si="6"/>
        <v>1</v>
      </c>
      <c r="G80" s="23" t="s">
        <v>33</v>
      </c>
      <c r="H80" s="24"/>
      <c r="I80" s="30">
        <f t="shared" si="7"/>
        <v>0</v>
      </c>
      <c r="J80" s="29"/>
    </row>
    <row r="81" spans="1:10" ht="15.75">
      <c r="A81" s="14">
        <f>IF(F81&lt;&gt;"",1+MAX($A$27:A80),"")</f>
        <v>56</v>
      </c>
      <c r="B81" s="15"/>
      <c r="C81" s="19" t="s">
        <v>77</v>
      </c>
      <c r="D81" s="20">
        <v>1</v>
      </c>
      <c r="E81" s="21">
        <v>0</v>
      </c>
      <c r="F81" s="22">
        <f t="shared" si="6"/>
        <v>1</v>
      </c>
      <c r="G81" s="23" t="s">
        <v>33</v>
      </c>
      <c r="H81" s="24"/>
      <c r="I81" s="30">
        <f t="shared" si="7"/>
        <v>0</v>
      </c>
      <c r="J81" s="29"/>
    </row>
    <row r="82" spans="1:10" ht="15.75">
      <c r="A82" s="14"/>
      <c r="B82" s="15"/>
      <c r="C82"/>
      <c r="E82" s="21"/>
      <c r="F82" s="22"/>
      <c r="G82" s="23"/>
      <c r="H82" s="24"/>
      <c r="I82" s="30"/>
      <c r="J82" s="29"/>
    </row>
    <row r="83" spans="1:10" s="74" customFormat="1" ht="15.75">
      <c r="A83" s="70"/>
      <c r="B83" s="64"/>
      <c r="C83" s="75" t="s">
        <v>78</v>
      </c>
      <c r="D83" s="76"/>
      <c r="E83" s="77"/>
      <c r="F83" s="78"/>
      <c r="G83" s="79"/>
      <c r="H83" s="80"/>
      <c r="I83" s="81"/>
      <c r="J83" s="82"/>
    </row>
    <row r="84" spans="1:10" ht="15.75">
      <c r="A84" s="14"/>
      <c r="B84" s="15"/>
      <c r="C84" s="19"/>
      <c r="D84" s="20"/>
      <c r="E84" s="21"/>
      <c r="F84" s="22"/>
      <c r="G84" s="23"/>
      <c r="H84" s="24"/>
      <c r="I84" s="30"/>
      <c r="J84" s="29"/>
    </row>
    <row r="85" spans="1:10" ht="15.75">
      <c r="A85" s="14"/>
      <c r="B85" s="15"/>
      <c r="C85" s="25" t="s">
        <v>79</v>
      </c>
      <c r="D85" s="20"/>
      <c r="E85" s="21"/>
      <c r="F85" s="22"/>
      <c r="G85" s="23"/>
      <c r="H85" s="24"/>
      <c r="I85" s="30"/>
      <c r="J85" s="29"/>
    </row>
    <row r="86" spans="1:10" ht="15.75">
      <c r="A86" s="14">
        <f>IF(F86&lt;&gt;"",1+MAX($A$27:A85),"")</f>
        <v>57</v>
      </c>
      <c r="B86" s="15"/>
      <c r="C86" s="19" t="s">
        <v>80</v>
      </c>
      <c r="D86" s="20">
        <v>23</v>
      </c>
      <c r="E86" s="21">
        <v>0</v>
      </c>
      <c r="F86" s="22">
        <f t="shared" ref="F86:F87" si="8">D86*(1+E86)</f>
        <v>23</v>
      </c>
      <c r="G86" s="23" t="s">
        <v>33</v>
      </c>
      <c r="H86" s="24"/>
      <c r="I86" s="30">
        <f t="shared" ref="I86:I87" si="9">H86*F86</f>
        <v>0</v>
      </c>
      <c r="J86" s="29"/>
    </row>
    <row r="87" spans="1:10" ht="15.75">
      <c r="A87" s="14">
        <f>IF(F87&lt;&gt;"",1+MAX($A$27:A86),"")</f>
        <v>58</v>
      </c>
      <c r="B87" s="15"/>
      <c r="C87" s="19" t="s">
        <v>81</v>
      </c>
      <c r="D87" s="20">
        <v>25</v>
      </c>
      <c r="E87" s="21">
        <v>0</v>
      </c>
      <c r="F87" s="22">
        <f t="shared" si="8"/>
        <v>25</v>
      </c>
      <c r="G87" s="23" t="s">
        <v>33</v>
      </c>
      <c r="H87" s="24"/>
      <c r="I87" s="30">
        <f t="shared" si="9"/>
        <v>0</v>
      </c>
      <c r="J87" s="29"/>
    </row>
    <row r="88" spans="1:10" ht="15.75">
      <c r="A88" s="14" t="str">
        <f>IF(F88&lt;&gt;"",1+MAX($A$27:A87),"")</f>
        <v/>
      </c>
      <c r="B88" s="15"/>
      <c r="C88" s="19"/>
      <c r="D88" s="20"/>
      <c r="E88" s="21"/>
      <c r="F88" s="22"/>
      <c r="G88" s="23"/>
      <c r="H88" s="24"/>
      <c r="I88" s="30"/>
      <c r="J88" s="29"/>
    </row>
    <row r="89" spans="1:10" ht="15.75">
      <c r="A89" s="14" t="str">
        <f>IF(F89&lt;&gt;"",1+MAX($A$27:A88),"")</f>
        <v/>
      </c>
      <c r="B89" s="15"/>
      <c r="C89" s="25" t="s">
        <v>53</v>
      </c>
      <c r="D89" s="20"/>
      <c r="E89" s="21"/>
      <c r="F89" s="22"/>
      <c r="G89" s="23"/>
      <c r="H89" s="24"/>
      <c r="I89" s="30"/>
      <c r="J89" s="29"/>
    </row>
    <row r="90" spans="1:10" ht="15.75">
      <c r="A90" s="14">
        <f>IF(F90&lt;&gt;"",1+MAX($A$27:A89),"")</f>
        <v>59</v>
      </c>
      <c r="B90" s="15"/>
      <c r="C90" s="19" t="s">
        <v>82</v>
      </c>
      <c r="D90" s="20">
        <v>1</v>
      </c>
      <c r="E90" s="21">
        <v>0</v>
      </c>
      <c r="F90" s="22">
        <f t="shared" ref="F90:F95" si="10">D90*(1+E90)</f>
        <v>1</v>
      </c>
      <c r="G90" s="23" t="s">
        <v>33</v>
      </c>
      <c r="H90" s="24"/>
      <c r="I90" s="30">
        <f t="shared" ref="I90:I95" si="11">H90*F90</f>
        <v>0</v>
      </c>
      <c r="J90" s="29"/>
    </row>
    <row r="91" spans="1:10" ht="15.75">
      <c r="A91" s="14">
        <f>IF(F91&lt;&gt;"",1+MAX($A$27:A90),"")</f>
        <v>60</v>
      </c>
      <c r="B91" s="15"/>
      <c r="C91" s="19" t="s">
        <v>83</v>
      </c>
      <c r="D91" s="20">
        <v>1</v>
      </c>
      <c r="E91" s="21">
        <v>0</v>
      </c>
      <c r="F91" s="22">
        <f t="shared" si="10"/>
        <v>1</v>
      </c>
      <c r="G91" s="23" t="s">
        <v>33</v>
      </c>
      <c r="H91" s="24"/>
      <c r="I91" s="30">
        <f t="shared" si="11"/>
        <v>0</v>
      </c>
      <c r="J91" s="29"/>
    </row>
    <row r="92" spans="1:10" ht="15.75">
      <c r="A92" s="14">
        <f>IF(F92&lt;&gt;"",1+MAX($A$27:A91),"")</f>
        <v>61</v>
      </c>
      <c r="B92" s="15"/>
      <c r="C92" s="19" t="s">
        <v>84</v>
      </c>
      <c r="D92" s="20">
        <v>1</v>
      </c>
      <c r="E92" s="21">
        <v>0</v>
      </c>
      <c r="F92" s="22">
        <f t="shared" si="10"/>
        <v>1</v>
      </c>
      <c r="G92" s="23" t="s">
        <v>33</v>
      </c>
      <c r="H92" s="24"/>
      <c r="I92" s="30">
        <f t="shared" si="11"/>
        <v>0</v>
      </c>
      <c r="J92" s="29"/>
    </row>
    <row r="93" spans="1:10" ht="15.75">
      <c r="A93" s="14">
        <f>IF(F93&lt;&gt;"",1+MAX($A$27:A92),"")</f>
        <v>62</v>
      </c>
      <c r="B93" s="15"/>
      <c r="C93" s="19" t="s">
        <v>85</v>
      </c>
      <c r="D93" s="20">
        <v>1</v>
      </c>
      <c r="E93" s="21">
        <v>0</v>
      </c>
      <c r="F93" s="22">
        <f t="shared" si="10"/>
        <v>1</v>
      </c>
      <c r="G93" s="23" t="s">
        <v>33</v>
      </c>
      <c r="H93" s="24"/>
      <c r="I93" s="30">
        <f t="shared" si="11"/>
        <v>0</v>
      </c>
      <c r="J93" s="29"/>
    </row>
    <row r="94" spans="1:10" ht="15.75">
      <c r="A94" s="14">
        <f>IF(F94&lt;&gt;"",1+MAX($A$27:A93),"")</f>
        <v>63</v>
      </c>
      <c r="B94" s="15"/>
      <c r="C94" s="19" t="s">
        <v>86</v>
      </c>
      <c r="D94" s="20">
        <v>1</v>
      </c>
      <c r="E94" s="21">
        <v>0</v>
      </c>
      <c r="F94" s="22">
        <f t="shared" si="10"/>
        <v>1</v>
      </c>
      <c r="G94" s="23" t="s">
        <v>33</v>
      </c>
      <c r="H94" s="24"/>
      <c r="I94" s="30">
        <f t="shared" si="11"/>
        <v>0</v>
      </c>
      <c r="J94" s="29"/>
    </row>
    <row r="95" spans="1:10" ht="15.75">
      <c r="A95" s="14">
        <f>IF(F95&lt;&gt;"",1+MAX($A$27:A94),"")</f>
        <v>64</v>
      </c>
      <c r="B95" s="15"/>
      <c r="C95" s="19" t="s">
        <v>87</v>
      </c>
      <c r="D95" s="20">
        <v>1</v>
      </c>
      <c r="E95" s="21">
        <v>0</v>
      </c>
      <c r="F95" s="22">
        <f t="shared" si="10"/>
        <v>1</v>
      </c>
      <c r="G95" s="23" t="s">
        <v>33</v>
      </c>
      <c r="H95" s="24"/>
      <c r="I95" s="30">
        <f t="shared" si="11"/>
        <v>0</v>
      </c>
      <c r="J95" s="29"/>
    </row>
    <row r="96" spans="1:10" ht="15.75">
      <c r="A96" s="14" t="str">
        <f>IF(F96&lt;&gt;"",1+MAX($A$27:A95),"")</f>
        <v/>
      </c>
      <c r="B96" s="15"/>
      <c r="C96" s="19"/>
      <c r="D96" s="20"/>
      <c r="E96" s="21"/>
      <c r="F96" s="22"/>
      <c r="G96" s="23"/>
      <c r="H96" s="24"/>
      <c r="I96" s="30"/>
      <c r="J96" s="29"/>
    </row>
    <row r="97" spans="1:10" ht="15.75">
      <c r="A97" s="14" t="str">
        <f>IF(F97&lt;&gt;"",1+MAX($A$27:A96),"")</f>
        <v/>
      </c>
      <c r="B97" s="15"/>
      <c r="C97" s="25" t="s">
        <v>88</v>
      </c>
      <c r="D97" s="20"/>
      <c r="E97" s="21"/>
      <c r="F97" s="22"/>
      <c r="G97" s="23"/>
      <c r="H97" s="24"/>
      <c r="I97" s="30"/>
      <c r="J97" s="29"/>
    </row>
    <row r="98" spans="1:10" ht="15.75">
      <c r="A98" s="14">
        <f>IF(F98&lt;&gt;"",1+MAX($A$27:A97),"")</f>
        <v>65</v>
      </c>
      <c r="B98" s="15"/>
      <c r="C98" s="19" t="s">
        <v>89</v>
      </c>
      <c r="D98" s="20">
        <v>21</v>
      </c>
      <c r="E98" s="21">
        <v>0</v>
      </c>
      <c r="F98" s="22">
        <f t="shared" ref="F98:F100" si="12">D98*(1+E98)</f>
        <v>21</v>
      </c>
      <c r="G98" s="23" t="s">
        <v>33</v>
      </c>
      <c r="H98" s="24"/>
      <c r="I98" s="30">
        <f t="shared" ref="I98:I100" si="13">H98*F98</f>
        <v>0</v>
      </c>
      <c r="J98" s="29"/>
    </row>
    <row r="99" spans="1:10" ht="15.75">
      <c r="A99" s="14">
        <f>IF(F99&lt;&gt;"",1+MAX($A$27:A98),"")</f>
        <v>66</v>
      </c>
      <c r="B99" s="15"/>
      <c r="C99" s="19" t="s">
        <v>90</v>
      </c>
      <c r="D99" s="20">
        <v>6</v>
      </c>
      <c r="E99" s="21">
        <v>0</v>
      </c>
      <c r="F99" s="22">
        <f t="shared" si="12"/>
        <v>6</v>
      </c>
      <c r="G99" s="23" t="s">
        <v>33</v>
      </c>
      <c r="H99" s="24"/>
      <c r="I99" s="30">
        <f t="shared" si="13"/>
        <v>0</v>
      </c>
      <c r="J99" s="29"/>
    </row>
    <row r="100" spans="1:10" ht="15.75">
      <c r="A100" s="14">
        <f>IF(F100&lt;&gt;"",1+MAX($A$27:A99),"")</f>
        <v>67</v>
      </c>
      <c r="B100" s="15"/>
      <c r="C100" s="19" t="s">
        <v>91</v>
      </c>
      <c r="D100" s="20">
        <v>2</v>
      </c>
      <c r="E100" s="21">
        <v>0</v>
      </c>
      <c r="F100" s="22">
        <f t="shared" si="12"/>
        <v>2</v>
      </c>
      <c r="G100" s="23" t="s">
        <v>33</v>
      </c>
      <c r="H100" s="24"/>
      <c r="I100" s="30">
        <f t="shared" si="13"/>
        <v>0</v>
      </c>
      <c r="J100" s="29"/>
    </row>
    <row r="101" spans="1:10" ht="15.75">
      <c r="A101" s="14" t="str">
        <f>IF(F101&lt;&gt;"",1+MAX($A$27:A100),"")</f>
        <v/>
      </c>
      <c r="B101" s="15"/>
      <c r="C101" s="31"/>
      <c r="D101" s="20"/>
      <c r="E101" s="21"/>
      <c r="F101" s="22"/>
      <c r="G101" s="23"/>
      <c r="H101" s="24"/>
      <c r="I101" s="30"/>
      <c r="J101" s="29"/>
    </row>
    <row r="102" spans="1:10" ht="15.75">
      <c r="A102" s="14" t="str">
        <f>IF(F102&lt;&gt;"",1+MAX($A$27:A101),"")</f>
        <v/>
      </c>
      <c r="B102" s="15"/>
      <c r="C102" s="25" t="s">
        <v>92</v>
      </c>
      <c r="D102" s="20"/>
      <c r="E102" s="21"/>
      <c r="F102" s="22"/>
      <c r="G102" s="23"/>
      <c r="H102" s="24"/>
      <c r="I102" s="30"/>
      <c r="J102" s="29"/>
    </row>
    <row r="103" spans="1:10" ht="15.75">
      <c r="A103" s="14">
        <f>IF(F103&lt;&gt;"",1+MAX($A$27:A102),"")</f>
        <v>68</v>
      </c>
      <c r="B103" s="15"/>
      <c r="C103" s="19" t="s">
        <v>93</v>
      </c>
      <c r="D103" s="20">
        <v>35</v>
      </c>
      <c r="E103" s="21">
        <v>0</v>
      </c>
      <c r="F103" s="22">
        <f t="shared" ref="F103:F105" si="14">D103*(1+E103)</f>
        <v>35</v>
      </c>
      <c r="G103" s="23" t="s">
        <v>33</v>
      </c>
      <c r="H103" s="24"/>
      <c r="I103" s="30">
        <f t="shared" ref="I103:I105" si="15">H103*F103</f>
        <v>0</v>
      </c>
      <c r="J103" s="29"/>
    </row>
    <row r="104" spans="1:10" ht="15.75">
      <c r="A104" s="14">
        <f>IF(F104&lt;&gt;"",1+MAX($A$27:A103),"")</f>
        <v>69</v>
      </c>
      <c r="B104" s="15"/>
      <c r="C104" s="19" t="s">
        <v>94</v>
      </c>
      <c r="D104" s="20">
        <v>40</v>
      </c>
      <c r="E104" s="21">
        <v>0</v>
      </c>
      <c r="F104" s="22">
        <f t="shared" si="14"/>
        <v>40</v>
      </c>
      <c r="G104" s="23" t="s">
        <v>33</v>
      </c>
      <c r="H104" s="24"/>
      <c r="I104" s="30">
        <f t="shared" si="15"/>
        <v>0</v>
      </c>
      <c r="J104" s="29"/>
    </row>
    <row r="105" spans="1:10" ht="15.75">
      <c r="A105" s="14">
        <f>IF(F105&lt;&gt;"",1+MAX($A$27:A104),"")</f>
        <v>70</v>
      </c>
      <c r="B105" s="15"/>
      <c r="C105" s="19" t="s">
        <v>95</v>
      </c>
      <c r="D105" s="20">
        <v>61</v>
      </c>
      <c r="E105" s="21">
        <v>0</v>
      </c>
      <c r="F105" s="22">
        <f t="shared" si="14"/>
        <v>61</v>
      </c>
      <c r="G105" s="23" t="s">
        <v>33</v>
      </c>
      <c r="H105" s="24"/>
      <c r="I105" s="30">
        <f t="shared" si="15"/>
        <v>0</v>
      </c>
      <c r="J105" s="29"/>
    </row>
    <row r="106" spans="1:10" ht="15.75">
      <c r="A106" s="14" t="str">
        <f>IF(F106&lt;&gt;"",1+MAX($A$27:A105),"")</f>
        <v/>
      </c>
      <c r="B106" s="15"/>
      <c r="C106" s="16"/>
      <c r="D106" s="9"/>
      <c r="E106" s="10"/>
      <c r="F106" s="9"/>
      <c r="G106" s="12"/>
      <c r="H106" s="13"/>
      <c r="I106" s="27"/>
      <c r="J106" s="29"/>
    </row>
    <row r="107" spans="1:10" ht="15.75">
      <c r="A107" s="14" t="str">
        <f>IF(F107&lt;&gt;"",1+MAX($A$27:A106),"")</f>
        <v/>
      </c>
      <c r="B107" s="15"/>
      <c r="C107" s="25" t="s">
        <v>96</v>
      </c>
      <c r="D107" s="9"/>
      <c r="E107" s="10"/>
      <c r="F107" s="9"/>
      <c r="G107" s="12"/>
      <c r="H107" s="13"/>
      <c r="I107" s="27"/>
      <c r="J107" s="29"/>
    </row>
    <row r="108" spans="1:10" ht="15.75">
      <c r="A108" s="14">
        <f>IF(F108&lt;&gt;"",1+MAX($A$27:A107),"")</f>
        <v>71</v>
      </c>
      <c r="B108" s="15"/>
      <c r="C108" s="19" t="s">
        <v>97</v>
      </c>
      <c r="D108" s="32">
        <v>147.30000000000001</v>
      </c>
      <c r="E108" s="21">
        <v>0.1</v>
      </c>
      <c r="F108" s="22">
        <f t="shared" ref="F108:F114" si="16">D108*(1+E108)</f>
        <v>162.03000000000003</v>
      </c>
      <c r="G108" s="23" t="s">
        <v>98</v>
      </c>
      <c r="H108" s="24"/>
      <c r="I108" s="30">
        <f t="shared" ref="I108:I114" si="17">H108*F108</f>
        <v>0</v>
      </c>
      <c r="J108" s="44"/>
    </row>
    <row r="109" spans="1:10" ht="15.75">
      <c r="A109" s="14">
        <f>IF(F109&lt;&gt;"",1+MAX($A$27:A108),"")</f>
        <v>72</v>
      </c>
      <c r="B109" s="15"/>
      <c r="C109" s="19" t="s">
        <v>99</v>
      </c>
      <c r="D109" s="32">
        <v>248</v>
      </c>
      <c r="E109" s="21">
        <v>0.1</v>
      </c>
      <c r="F109" s="22">
        <f t="shared" si="16"/>
        <v>272.8</v>
      </c>
      <c r="G109" s="23" t="s">
        <v>98</v>
      </c>
      <c r="H109" s="24"/>
      <c r="I109" s="30">
        <f t="shared" si="17"/>
        <v>0</v>
      </c>
      <c r="J109" s="29"/>
    </row>
    <row r="110" spans="1:10" ht="15.75">
      <c r="A110" s="14">
        <f>IF(F110&lt;&gt;"",1+MAX($A$27:A109),"")</f>
        <v>73</v>
      </c>
      <c r="B110" s="15"/>
      <c r="C110" s="19" t="s">
        <v>100</v>
      </c>
      <c r="D110" s="32">
        <v>376</v>
      </c>
      <c r="E110" s="21">
        <v>0.1</v>
      </c>
      <c r="F110" s="22">
        <f t="shared" ref="F110" si="18">D110*(1+E110)</f>
        <v>413.6</v>
      </c>
      <c r="G110" s="23" t="s">
        <v>98</v>
      </c>
      <c r="H110" s="24"/>
      <c r="I110" s="30">
        <f t="shared" ref="I110" si="19">H110*F110</f>
        <v>0</v>
      </c>
      <c r="J110" s="44"/>
    </row>
    <row r="111" spans="1:10" ht="15.75">
      <c r="A111" s="14">
        <f>IF(F111&lt;&gt;"",1+MAX($A$27:A110),"")</f>
        <v>74</v>
      </c>
      <c r="B111" s="15"/>
      <c r="C111" s="19" t="s">
        <v>101</v>
      </c>
      <c r="D111" s="32">
        <v>5</v>
      </c>
      <c r="E111" s="21">
        <v>0</v>
      </c>
      <c r="F111" s="22">
        <f t="shared" si="16"/>
        <v>5</v>
      </c>
      <c r="G111" s="23" t="s">
        <v>33</v>
      </c>
      <c r="H111" s="24"/>
      <c r="I111" s="30">
        <f t="shared" si="17"/>
        <v>0</v>
      </c>
      <c r="J111" s="29"/>
    </row>
    <row r="112" spans="1:10" ht="15.75">
      <c r="A112" s="14">
        <f>IF(F112&lt;&gt;"",1+MAX($A$27:A111),"")</f>
        <v>75</v>
      </c>
      <c r="B112" s="15"/>
      <c r="C112" s="19" t="s">
        <v>102</v>
      </c>
      <c r="D112" s="32">
        <v>1</v>
      </c>
      <c r="E112" s="21">
        <v>0</v>
      </c>
      <c r="F112" s="22">
        <f t="shared" si="16"/>
        <v>1</v>
      </c>
      <c r="G112" s="23" t="s">
        <v>33</v>
      </c>
      <c r="H112" s="24"/>
      <c r="I112" s="30">
        <f t="shared" si="17"/>
        <v>0</v>
      </c>
      <c r="J112" s="29"/>
    </row>
    <row r="113" spans="1:10" ht="15.75">
      <c r="A113" s="14">
        <f>IF(F113&lt;&gt;"",1+MAX($A$27:A112),"")</f>
        <v>76</v>
      </c>
      <c r="B113" s="15"/>
      <c r="C113" s="19" t="s">
        <v>103</v>
      </c>
      <c r="D113" s="32">
        <v>6</v>
      </c>
      <c r="E113" s="21">
        <v>0</v>
      </c>
      <c r="F113" s="22">
        <f t="shared" si="16"/>
        <v>6</v>
      </c>
      <c r="G113" s="23" t="s">
        <v>33</v>
      </c>
      <c r="H113" s="24"/>
      <c r="I113" s="30">
        <f t="shared" si="17"/>
        <v>0</v>
      </c>
      <c r="J113" s="29"/>
    </row>
    <row r="114" spans="1:10" ht="15.75">
      <c r="A114" s="14">
        <f>IF(F114&lt;&gt;"",1+MAX($A$27:A113),"")</f>
        <v>77</v>
      </c>
      <c r="B114" s="15"/>
      <c r="C114" s="19" t="s">
        <v>104</v>
      </c>
      <c r="D114" s="32">
        <v>37</v>
      </c>
      <c r="E114" s="21">
        <v>0</v>
      </c>
      <c r="F114" s="22">
        <f t="shared" si="16"/>
        <v>37</v>
      </c>
      <c r="G114" s="23" t="s">
        <v>33</v>
      </c>
      <c r="H114" s="24"/>
      <c r="I114" s="30">
        <f t="shared" si="17"/>
        <v>0</v>
      </c>
      <c r="J114" s="29"/>
    </row>
    <row r="115" spans="1:10" ht="15.75">
      <c r="A115" s="6"/>
      <c r="B115" s="15"/>
      <c r="C115" s="19"/>
      <c r="D115" s="33"/>
      <c r="E115" s="21"/>
      <c r="F115" s="22"/>
      <c r="G115" s="34"/>
      <c r="H115" s="35"/>
      <c r="I115" s="30"/>
      <c r="J115" s="29"/>
    </row>
    <row r="116" spans="1:10" ht="15.75">
      <c r="A116" s="36"/>
      <c r="B116" s="37"/>
      <c r="C116" s="38"/>
      <c r="D116" s="39"/>
      <c r="E116" s="40"/>
      <c r="F116" s="41"/>
      <c r="G116" s="42"/>
      <c r="H116" s="43"/>
      <c r="I116" s="45"/>
      <c r="J116" s="46"/>
    </row>
    <row r="117" spans="1:10" s="74" customFormat="1" ht="15.75">
      <c r="A117" s="91" t="s">
        <v>105</v>
      </c>
      <c r="B117" s="92"/>
      <c r="C117" s="93"/>
      <c r="D117" s="94"/>
      <c r="E117" s="94"/>
      <c r="F117" s="94"/>
      <c r="G117" s="95"/>
      <c r="H117" s="92"/>
      <c r="I117" s="96">
        <f>SUM(I5:I116)</f>
        <v>0</v>
      </c>
      <c r="J117" s="97">
        <f>SUM(J5:J116)</f>
        <v>0</v>
      </c>
    </row>
    <row r="118" spans="1:10" s="90" customFormat="1" ht="15.75">
      <c r="A118" s="83" t="s">
        <v>106</v>
      </c>
      <c r="B118" s="84"/>
      <c r="C118" s="85"/>
      <c r="D118" s="86"/>
      <c r="E118" s="86"/>
      <c r="F118" s="86"/>
      <c r="G118" s="87"/>
      <c r="H118" s="98">
        <v>0.25</v>
      </c>
      <c r="I118" s="88">
        <f>H118*I117</f>
        <v>0</v>
      </c>
      <c r="J118" s="89">
        <f>H118*J117</f>
        <v>0</v>
      </c>
    </row>
    <row r="119" spans="1:10" s="90" customFormat="1" ht="15.75">
      <c r="A119" s="83" t="s">
        <v>107</v>
      </c>
      <c r="B119" s="84"/>
      <c r="C119" s="85"/>
      <c r="D119" s="86"/>
      <c r="E119" s="86"/>
      <c r="F119" s="86"/>
      <c r="G119" s="87"/>
      <c r="H119" s="84"/>
      <c r="I119" s="88">
        <f>SUM(I117:I118)</f>
        <v>0</v>
      </c>
      <c r="J119" s="89">
        <f>SUM(J117:J118)</f>
        <v>0</v>
      </c>
    </row>
  </sheetData>
  <mergeCells count="4">
    <mergeCell ref="A1:J1"/>
    <mergeCell ref="A2:C2"/>
    <mergeCell ref="G2:J2"/>
    <mergeCell ref="A3:J3"/>
  </mergeCells>
  <printOptions horizontalCentered="1" verticalCentered="1"/>
  <pageMargins left="0.7" right="0.7" top="0.75" bottom="0.75" header="0.3" footer="0.3"/>
  <pageSetup scale="1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Chart1</vt:lpstr>
      <vt:lpstr>Sheet1</vt:lpstr>
      <vt:lpstr>TAKEOFF - PE</vt:lpstr>
      <vt:lpstr>'TAKEOFF - PE'!Print_Area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Precised Estimating®</dc:creator>
  <cp:lastModifiedBy>anime77751@gmail.com</cp:lastModifiedBy>
  <cp:lastPrinted>2017-05-22T15:28:00Z</cp:lastPrinted>
  <dcterms:created xsi:type="dcterms:W3CDTF">2004-05-05T14:08:00Z</dcterms:created>
  <dcterms:modified xsi:type="dcterms:W3CDTF">2024-05-30T10:38:29Z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9C48EE98DE6F407C98109E614E12ADC8_13</vt:lpwstr>
  </property>
  <property fmtid="{D5CDD505-2E9C-101B-9397-08002B2CF9AE}" pid="4" name="KSOProductBuildVer">
    <vt:lpwstr>1033-12.2.0.13266</vt:lpwstr>
  </property>
</Properties>
</file>