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PE" sheetId="1" r:id="rId1"/>
  </sheets>
  <definedNames>
    <definedName name="_xlnm.Print_Area" localSheetId="0">PE!$A$1:$J$253</definedName>
  </definedNames>
  <calcPr calcId="152511"/>
</workbook>
</file>

<file path=xl/calcChain.xml><?xml version="1.0" encoding="utf-8"?>
<calcChain xmlns="http://schemas.openxmlformats.org/spreadsheetml/2006/main">
  <c r="F248" i="1" l="1"/>
  <c r="F247" i="1"/>
  <c r="I247" i="1" s="1"/>
  <c r="F246" i="1"/>
  <c r="I246" i="1" s="1"/>
  <c r="I245" i="1"/>
  <c r="F245" i="1"/>
  <c r="F244" i="1"/>
  <c r="I244" i="1" s="1"/>
  <c r="F243" i="1"/>
  <c r="I243" i="1" s="1"/>
  <c r="F242" i="1"/>
  <c r="I242" i="1" s="1"/>
  <c r="I241" i="1"/>
  <c r="F241" i="1"/>
  <c r="F240" i="1"/>
  <c r="F239" i="1"/>
  <c r="I239" i="1" s="1"/>
  <c r="F238" i="1"/>
  <c r="I238" i="1" s="1"/>
  <c r="I237" i="1"/>
  <c r="F237" i="1"/>
  <c r="F236" i="1"/>
  <c r="I236" i="1" s="1"/>
  <c r="F235" i="1"/>
  <c r="I235" i="1" s="1"/>
  <c r="A233" i="1"/>
  <c r="I231" i="1"/>
  <c r="F231" i="1"/>
  <c r="F230" i="1"/>
  <c r="I230" i="1" s="1"/>
  <c r="F229" i="1"/>
  <c r="I229" i="1" s="1"/>
  <c r="I228" i="1"/>
  <c r="F228" i="1"/>
  <c r="I227" i="1"/>
  <c r="F227" i="1"/>
  <c r="F226" i="1"/>
  <c r="I226" i="1" s="1"/>
  <c r="F225" i="1"/>
  <c r="I225" i="1" s="1"/>
  <c r="I224" i="1"/>
  <c r="F224" i="1"/>
  <c r="I223" i="1"/>
  <c r="F223" i="1"/>
  <c r="A222" i="1"/>
  <c r="A221" i="1"/>
  <c r="I220" i="1"/>
  <c r="F220" i="1"/>
  <c r="A219" i="1"/>
  <c r="A218" i="1"/>
  <c r="F217" i="1"/>
  <c r="I217" i="1" s="1"/>
  <c r="I216" i="1"/>
  <c r="F216" i="1"/>
  <c r="A215" i="1"/>
  <c r="A214" i="1"/>
  <c r="F213" i="1"/>
  <c r="I213" i="1" s="1"/>
  <c r="I212" i="1"/>
  <c r="F212" i="1"/>
  <c r="A211" i="1"/>
  <c r="I210" i="1"/>
  <c r="F210" i="1"/>
  <c r="A209" i="1"/>
  <c r="A208" i="1"/>
  <c r="F207" i="1"/>
  <c r="I207" i="1" s="1"/>
  <c r="A206" i="1"/>
  <c r="A204" i="1"/>
  <c r="A203" i="1"/>
  <c r="I202" i="1"/>
  <c r="F202" i="1"/>
  <c r="F201" i="1"/>
  <c r="F200" i="1"/>
  <c r="I200" i="1" s="1"/>
  <c r="F199" i="1"/>
  <c r="I199" i="1" s="1"/>
  <c r="I198" i="1"/>
  <c r="F198" i="1"/>
  <c r="F197" i="1"/>
  <c r="F196" i="1"/>
  <c r="D196" i="1"/>
  <c r="F195" i="1"/>
  <c r="I195" i="1" s="1"/>
  <c r="A194" i="1"/>
  <c r="A193" i="1"/>
  <c r="F192" i="1"/>
  <c r="F191" i="1"/>
  <c r="I191" i="1" s="1"/>
  <c r="F190" i="1"/>
  <c r="I190" i="1" s="1"/>
  <c r="I189" i="1"/>
  <c r="F189" i="1"/>
  <c r="A188" i="1"/>
  <c r="A187" i="1"/>
  <c r="F185" i="1"/>
  <c r="I185" i="1" s="1"/>
  <c r="F184" i="1"/>
  <c r="I184" i="1" s="1"/>
  <c r="J182" i="1" s="1"/>
  <c r="A182" i="1"/>
  <c r="A181" i="1"/>
  <c r="I180" i="1"/>
  <c r="F180" i="1"/>
  <c r="F179" i="1"/>
  <c r="I179" i="1" s="1"/>
  <c r="F178" i="1"/>
  <c r="I178" i="1" s="1"/>
  <c r="I177" i="1"/>
  <c r="F177" i="1"/>
  <c r="I176" i="1"/>
  <c r="F176" i="1"/>
  <c r="F175" i="1"/>
  <c r="I175" i="1" s="1"/>
  <c r="A173" i="1"/>
  <c r="A172" i="1"/>
  <c r="I171" i="1"/>
  <c r="F171" i="1"/>
  <c r="A170" i="1"/>
  <c r="A169" i="1"/>
  <c r="F168" i="1"/>
  <c r="I168" i="1" s="1"/>
  <c r="I167" i="1"/>
  <c r="F167" i="1"/>
  <c r="A166" i="1"/>
  <c r="A165" i="1"/>
  <c r="F164" i="1"/>
  <c r="I164" i="1" s="1"/>
  <c r="I163" i="1"/>
  <c r="F163" i="1"/>
  <c r="A162" i="1"/>
  <c r="A161" i="1"/>
  <c r="F160" i="1"/>
  <c r="I160" i="1" s="1"/>
  <c r="A159" i="1"/>
  <c r="A158" i="1"/>
  <c r="F157" i="1"/>
  <c r="I157" i="1" s="1"/>
  <c r="F156" i="1"/>
  <c r="I156" i="1" s="1"/>
  <c r="A155" i="1"/>
  <c r="A154" i="1"/>
  <c r="F153" i="1"/>
  <c r="I153" i="1" s="1"/>
  <c r="F152" i="1"/>
  <c r="I152" i="1" s="1"/>
  <c r="I151" i="1"/>
  <c r="F151" i="1"/>
  <c r="F150" i="1"/>
  <c r="F149" i="1"/>
  <c r="I149" i="1" s="1"/>
  <c r="F148" i="1"/>
  <c r="I148" i="1" s="1"/>
  <c r="A147" i="1"/>
  <c r="A146" i="1"/>
  <c r="F145" i="1"/>
  <c r="I145" i="1" s="1"/>
  <c r="F144" i="1"/>
  <c r="I144" i="1" s="1"/>
  <c r="I143" i="1"/>
  <c r="F143" i="1"/>
  <c r="I142" i="1"/>
  <c r="F142" i="1"/>
  <c r="A141" i="1"/>
  <c r="A140" i="1"/>
  <c r="I139" i="1"/>
  <c r="F139" i="1"/>
  <c r="F138" i="1"/>
  <c r="F137" i="1"/>
  <c r="D137" i="1"/>
  <c r="F136" i="1"/>
  <c r="I136" i="1" s="1"/>
  <c r="A135" i="1"/>
  <c r="A134" i="1"/>
  <c r="F133" i="1"/>
  <c r="F132" i="1"/>
  <c r="I132" i="1" s="1"/>
  <c r="F131" i="1"/>
  <c r="I131" i="1" s="1"/>
  <c r="I130" i="1"/>
  <c r="F130" i="1"/>
  <c r="A129" i="1"/>
  <c r="A128" i="1"/>
  <c r="F127" i="1"/>
  <c r="I127" i="1" s="1"/>
  <c r="I126" i="1"/>
  <c r="F126" i="1"/>
  <c r="I125" i="1"/>
  <c r="F125" i="1"/>
  <c r="F124" i="1"/>
  <c r="I124" i="1" s="1"/>
  <c r="F123" i="1"/>
  <c r="I123" i="1" s="1"/>
  <c r="I122" i="1"/>
  <c r="F122" i="1"/>
  <c r="A121" i="1"/>
  <c r="A120" i="1"/>
  <c r="F119" i="1"/>
  <c r="I119" i="1" s="1"/>
  <c r="I118" i="1"/>
  <c r="F118" i="1"/>
  <c r="F117" i="1"/>
  <c r="F116" i="1"/>
  <c r="I116" i="1" s="1"/>
  <c r="A115" i="1"/>
  <c r="A114" i="1"/>
  <c r="I113" i="1"/>
  <c r="F113" i="1"/>
  <c r="F112" i="1"/>
  <c r="I112" i="1" s="1"/>
  <c r="F111" i="1"/>
  <c r="I111" i="1" s="1"/>
  <c r="D110" i="1"/>
  <c r="F110" i="1" s="1"/>
  <c r="I110" i="1" s="1"/>
  <c r="A109" i="1"/>
  <c r="A108" i="1"/>
  <c r="A106" i="1"/>
  <c r="I104" i="1"/>
  <c r="F104" i="1"/>
  <c r="F103" i="1"/>
  <c r="F102" i="1"/>
  <c r="I102" i="1" s="1"/>
  <c r="F101" i="1"/>
  <c r="I101" i="1" s="1"/>
  <c r="I100" i="1"/>
  <c r="F100" i="1"/>
  <c r="F99" i="1"/>
  <c r="F98" i="1"/>
  <c r="I98" i="1" s="1"/>
  <c r="F97" i="1"/>
  <c r="I97" i="1" s="1"/>
  <c r="A96" i="1"/>
  <c r="A95" i="1"/>
  <c r="F94" i="1"/>
  <c r="I94" i="1" s="1"/>
  <c r="F93" i="1"/>
  <c r="I93" i="1" s="1"/>
  <c r="I92" i="1"/>
  <c r="F92" i="1"/>
  <c r="I91" i="1"/>
  <c r="F91" i="1"/>
  <c r="F90" i="1"/>
  <c r="I90" i="1" s="1"/>
  <c r="F89" i="1"/>
  <c r="I89" i="1" s="1"/>
  <c r="I88" i="1"/>
  <c r="F88" i="1"/>
  <c r="I87" i="1"/>
  <c r="F87" i="1"/>
  <c r="F86" i="1"/>
  <c r="I86" i="1" s="1"/>
  <c r="A85" i="1"/>
  <c r="A84" i="1"/>
  <c r="A83" i="1"/>
  <c r="F81" i="1"/>
  <c r="I81" i="1" s="1"/>
  <c r="J78" i="1" s="1"/>
  <c r="I80" i="1"/>
  <c r="F80" i="1"/>
  <c r="A78" i="1"/>
  <c r="A77" i="1"/>
  <c r="F76" i="1"/>
  <c r="I76" i="1" s="1"/>
  <c r="A75" i="1"/>
  <c r="A74" i="1"/>
  <c r="F73" i="1"/>
  <c r="I73" i="1" s="1"/>
  <c r="F72" i="1"/>
  <c r="I72" i="1" s="1"/>
  <c r="F71" i="1"/>
  <c r="I71" i="1" s="1"/>
  <c r="A70" i="1"/>
  <c r="A69" i="1"/>
  <c r="F68" i="1"/>
  <c r="I68" i="1" s="1"/>
  <c r="F67" i="1"/>
  <c r="I67" i="1" s="1"/>
  <c r="I66" i="1"/>
  <c r="F66" i="1"/>
  <c r="I65" i="1"/>
  <c r="F65" i="1"/>
  <c r="F64" i="1"/>
  <c r="I64" i="1" s="1"/>
  <c r="F63" i="1"/>
  <c r="I63" i="1" s="1"/>
  <c r="I62" i="1"/>
  <c r="F62" i="1"/>
  <c r="A61" i="1"/>
  <c r="A60" i="1"/>
  <c r="F59" i="1"/>
  <c r="I59" i="1" s="1"/>
  <c r="I58" i="1"/>
  <c r="F58" i="1"/>
  <c r="F57" i="1"/>
  <c r="F56" i="1"/>
  <c r="I56" i="1" s="1"/>
  <c r="F55" i="1"/>
  <c r="I55" i="1" s="1"/>
  <c r="I54" i="1"/>
  <c r="F54" i="1"/>
  <c r="F53" i="1"/>
  <c r="I53" i="1" s="1"/>
  <c r="F52" i="1"/>
  <c r="I52" i="1" s="1"/>
  <c r="F51" i="1"/>
  <c r="I51" i="1" s="1"/>
  <c r="I50" i="1"/>
  <c r="F50" i="1"/>
  <c r="F49" i="1"/>
  <c r="F48" i="1"/>
  <c r="I48" i="1" s="1"/>
  <c r="F47" i="1"/>
  <c r="I47" i="1" s="1"/>
  <c r="I46" i="1"/>
  <c r="F46" i="1"/>
  <c r="F45" i="1"/>
  <c r="I45" i="1" s="1"/>
  <c r="F44" i="1"/>
  <c r="I44" i="1" s="1"/>
  <c r="F43" i="1"/>
  <c r="I43" i="1" s="1"/>
  <c r="I40" i="1"/>
  <c r="F40" i="1"/>
  <c r="F39" i="1"/>
  <c r="F38" i="1"/>
  <c r="I38" i="1" s="1"/>
  <c r="F37" i="1"/>
  <c r="I37" i="1" s="1"/>
  <c r="A36" i="1"/>
  <c r="A34" i="1"/>
  <c r="F32" i="1"/>
  <c r="I32" i="1" s="1"/>
  <c r="J30" i="1" s="1"/>
  <c r="A30" i="1"/>
  <c r="I28" i="1"/>
  <c r="F28" i="1"/>
  <c r="I27" i="1"/>
  <c r="J24" i="1" s="1"/>
  <c r="F27" i="1"/>
  <c r="F26" i="1"/>
  <c r="I26" i="1" s="1"/>
  <c r="A25" i="1"/>
  <c r="A24" i="1"/>
  <c r="A23" i="1"/>
  <c r="F22" i="1"/>
  <c r="I22" i="1" s="1"/>
  <c r="I21" i="1"/>
  <c r="F21" i="1"/>
  <c r="I20" i="1"/>
  <c r="F20" i="1"/>
  <c r="F19" i="1"/>
  <c r="F18" i="1"/>
  <c r="I18" i="1" s="1"/>
  <c r="I17" i="1"/>
  <c r="F17" i="1"/>
  <c r="A15" i="1"/>
  <c r="A14" i="1"/>
  <c r="F13" i="1"/>
  <c r="I13" i="1" s="1"/>
  <c r="F12" i="1"/>
  <c r="I12" i="1" s="1"/>
  <c r="I11" i="1"/>
  <c r="F11" i="1"/>
  <c r="F10" i="1"/>
  <c r="I9" i="1"/>
  <c r="F9" i="1"/>
  <c r="F8" i="1"/>
  <c r="I8" i="1" s="1"/>
  <c r="I7" i="1"/>
  <c r="F7" i="1"/>
  <c r="A5" i="1"/>
  <c r="I137" i="1" l="1"/>
  <c r="I196" i="1"/>
  <c r="I39" i="1"/>
  <c r="J34" i="1" s="1"/>
  <c r="I49" i="1"/>
  <c r="I57" i="1"/>
  <c r="J204" i="1"/>
  <c r="I240" i="1"/>
  <c r="I248" i="1"/>
  <c r="A7" i="1"/>
  <c r="I19" i="1"/>
  <c r="J15" i="1" s="1"/>
  <c r="I10" i="1"/>
  <c r="J5" i="1" s="1"/>
  <c r="I99" i="1"/>
  <c r="J83" i="1" s="1"/>
  <c r="I103" i="1"/>
  <c r="I117" i="1"/>
  <c r="J106" i="1" s="1"/>
  <c r="I133" i="1"/>
  <c r="I138" i="1"/>
  <c r="I150" i="1"/>
  <c r="J173" i="1"/>
  <c r="I192" i="1"/>
  <c r="J187" i="1" s="1"/>
  <c r="I197" i="1"/>
  <c r="I201" i="1"/>
  <c r="J233" i="1"/>
  <c r="J250" i="1" l="1"/>
  <c r="A8" i="1"/>
  <c r="I250" i="1"/>
  <c r="A9" i="1"/>
  <c r="I252" i="1" l="1"/>
  <c r="I251" i="1"/>
  <c r="A11" i="1"/>
  <c r="J251" i="1"/>
  <c r="J252" i="1" s="1"/>
  <c r="A10" i="1"/>
  <c r="A12" i="1"/>
  <c r="A13" i="1" l="1"/>
  <c r="A17" i="1"/>
  <c r="A18" i="1" l="1"/>
  <c r="A19" i="1" l="1"/>
  <c r="A20" i="1" l="1"/>
  <c r="A21" i="1"/>
  <c r="A22" i="1" s="1"/>
  <c r="A26" i="1" s="1"/>
  <c r="A27" i="1" s="1"/>
  <c r="A28" i="1" s="1"/>
  <c r="A32" i="1" s="1"/>
  <c r="A37" i="1" s="1"/>
  <c r="A38" i="1" s="1"/>
  <c r="A39" i="1" s="1"/>
  <c r="A40" i="1" s="1"/>
  <c r="A43" i="1" s="1"/>
  <c r="A44" i="1" s="1"/>
  <c r="A45" i="1" s="1"/>
  <c r="A80" i="1" l="1"/>
  <c r="A46" i="1"/>
  <c r="A81" i="1" l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2" i="1" s="1"/>
  <c r="A63" i="1" s="1"/>
  <c r="A64" i="1" s="1"/>
  <c r="A65" i="1" s="1"/>
  <c r="A66" i="1" s="1"/>
  <c r="A67" i="1" s="1"/>
  <c r="A68" i="1" s="1"/>
  <c r="A71" i="1" s="1"/>
  <c r="A72" i="1" s="1"/>
  <c r="A73" i="1" s="1"/>
  <c r="A76" i="1" s="1"/>
  <c r="A86" i="1" l="1"/>
  <c r="A87" i="1" s="1"/>
  <c r="A88" i="1" s="1"/>
  <c r="A89" i="1" s="1"/>
  <c r="A90" i="1" s="1"/>
  <c r="A91" i="1" s="1"/>
  <c r="A92" i="1" s="1"/>
  <c r="A93" i="1" s="1"/>
  <c r="A94" i="1" s="1"/>
  <c r="A97" i="1" s="1"/>
  <c r="A98" i="1" s="1"/>
  <c r="A99" i="1" s="1"/>
  <c r="A100" i="1" s="1"/>
  <c r="A101" i="1" s="1"/>
  <c r="A102" i="1" s="1"/>
  <c r="A103" i="1" s="1"/>
  <c r="A104" i="1" s="1"/>
  <c r="A110" i="1" s="1"/>
  <c r="A111" i="1" s="1"/>
  <c r="A112" i="1" s="1"/>
  <c r="A113" i="1" s="1"/>
  <c r="A116" i="1" s="1"/>
  <c r="A117" i="1" s="1"/>
  <c r="A118" i="1" s="1"/>
  <c r="A119" i="1" s="1"/>
  <c r="A122" i="1" s="1"/>
  <c r="A123" i="1" s="1"/>
  <c r="A124" i="1" s="1"/>
  <c r="A125" i="1" s="1"/>
  <c r="A126" i="1" s="1"/>
  <c r="A127" i="1" s="1"/>
  <c r="A130" i="1" s="1"/>
  <c r="A131" i="1" s="1"/>
  <c r="A132" i="1" s="1"/>
  <c r="A133" i="1" s="1"/>
  <c r="A136" i="1" s="1"/>
  <c r="A137" i="1" s="1"/>
  <c r="A138" i="1" s="1"/>
  <c r="A139" i="1" s="1"/>
  <c r="A142" i="1" s="1"/>
  <c r="A143" i="1" s="1"/>
  <c r="A144" i="1" s="1"/>
  <c r="A145" i="1" s="1"/>
  <c r="A148" i="1" s="1"/>
  <c r="A149" i="1" s="1"/>
  <c r="A150" i="1" s="1"/>
  <c r="A151" i="1" s="1"/>
  <c r="A152" i="1" s="1"/>
  <c r="A153" i="1" s="1"/>
  <c r="A156" i="1" s="1"/>
  <c r="A157" i="1" s="1"/>
  <c r="A160" i="1" s="1"/>
  <c r="A163" i="1" s="1"/>
  <c r="A164" i="1" s="1"/>
  <c r="A167" i="1" s="1"/>
  <c r="A168" i="1" s="1"/>
  <c r="A171" i="1" s="1"/>
  <c r="A175" i="1" s="1"/>
  <c r="A176" i="1" s="1"/>
  <c r="A177" i="1" s="1"/>
  <c r="A178" i="1" s="1"/>
  <c r="A179" i="1" s="1"/>
  <c r="A180" i="1" s="1"/>
  <c r="A184" i="1" s="1"/>
  <c r="A185" i="1" s="1"/>
  <c r="A189" i="1" s="1"/>
  <c r="A190" i="1" s="1"/>
  <c r="A191" i="1" s="1"/>
  <c r="A192" i="1" s="1"/>
  <c r="A195" i="1" s="1"/>
  <c r="A196" i="1" s="1"/>
  <c r="A197" i="1" s="1"/>
  <c r="A198" i="1" s="1"/>
  <c r="A199" i="1" s="1"/>
  <c r="A200" i="1" s="1"/>
  <c r="A201" i="1" s="1"/>
  <c r="A202" i="1" s="1"/>
  <c r="A207" i="1" s="1"/>
  <c r="A210" i="1" s="1"/>
  <c r="A212" i="1" s="1"/>
  <c r="A213" i="1" s="1"/>
  <c r="A216" i="1" s="1"/>
  <c r="A217" i="1" s="1"/>
  <c r="A220" i="1" s="1"/>
  <c r="A223" i="1" s="1"/>
  <c r="A224" i="1" s="1"/>
  <c r="A225" i="1" s="1"/>
  <c r="A226" i="1" s="1"/>
  <c r="A227" i="1" s="1"/>
  <c r="A228" i="1" s="1"/>
  <c r="A229" i="1" s="1"/>
  <c r="A230" i="1" s="1"/>
  <c r="A231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</calcChain>
</file>

<file path=xl/sharedStrings.xml><?xml version="1.0" encoding="utf-8"?>
<sst xmlns="http://schemas.openxmlformats.org/spreadsheetml/2006/main" count="405" uniqueCount="214">
  <si>
    <t>SR #</t>
  </si>
  <si>
    <t>CSI SECT</t>
  </si>
  <si>
    <t>DESCRIPTION</t>
  </si>
  <si>
    <t>QUANTITY</t>
  </si>
  <si>
    <t>WASTAGE
(10%)</t>
  </si>
  <si>
    <t>QTY WITH
WASTAGE</t>
  </si>
  <si>
    <t>UNIT OF
MEASURMENT</t>
  </si>
  <si>
    <t>UNIT COST</t>
  </si>
  <si>
    <t>TOTAL ITEM
COST</t>
  </si>
  <si>
    <t>TOTAL TRADE
COST</t>
  </si>
  <si>
    <t>DIV. 02</t>
  </si>
  <si>
    <t>EXISTING CONDITIONS</t>
  </si>
  <si>
    <t>Patching Of Existing Wall</t>
  </si>
  <si>
    <t>SF</t>
  </si>
  <si>
    <t>Relocation Of Existing Electric Panel</t>
  </si>
  <si>
    <t>EA</t>
  </si>
  <si>
    <t>Removal Of Existing 7X7 Posts</t>
  </si>
  <si>
    <t>Removal Of Existing Deck Floor</t>
  </si>
  <si>
    <t>Removal Of Existing Door</t>
  </si>
  <si>
    <t>Removal Of Existing Wall</t>
  </si>
  <si>
    <t>Removal Of Existing Window</t>
  </si>
  <si>
    <t>DIV. 03</t>
  </si>
  <si>
    <t>CONCRETE</t>
  </si>
  <si>
    <t>Concrete For Foundation</t>
  </si>
  <si>
    <t>CY</t>
  </si>
  <si>
    <t>4" Thick Concrete Slab On Grade</t>
  </si>
  <si>
    <t>8" Thick Concrete For Foundation</t>
  </si>
  <si>
    <t>12" Thick Concrete For Foundation</t>
  </si>
  <si>
    <t>Concrete For Retaining Wall</t>
  </si>
  <si>
    <t>4" Thick A.C Concrete Pad</t>
  </si>
  <si>
    <t>DIV. 04</t>
  </si>
  <si>
    <t>MASONRY</t>
  </si>
  <si>
    <t>Nesco 15" Dia X 8'-1" High Column</t>
  </si>
  <si>
    <t>Nesco 15" Dia X 8'-7" High Column</t>
  </si>
  <si>
    <t>Nesco 18" Dia X 8'-4" High Column</t>
  </si>
  <si>
    <t>DIV. 05</t>
  </si>
  <si>
    <t>METALS</t>
  </si>
  <si>
    <t>2' Long #4 Rebar Drilled And Epoxy</t>
  </si>
  <si>
    <t>DIV. 06</t>
  </si>
  <si>
    <t>WOOD, PLASTIC AND COMPOSITES</t>
  </si>
  <si>
    <t>Wooden Posts</t>
  </si>
  <si>
    <t>Post 3-2X6</t>
  </si>
  <si>
    <t>LF</t>
  </si>
  <si>
    <t>Post 4X6</t>
  </si>
  <si>
    <t>Post 3-2X4</t>
  </si>
  <si>
    <t>Post 2X6</t>
  </si>
  <si>
    <t/>
  </si>
  <si>
    <t>Structural Lumber</t>
  </si>
  <si>
    <t>Header 2-2X6</t>
  </si>
  <si>
    <t>Header 2-2X8</t>
  </si>
  <si>
    <t>Header 2-2X10</t>
  </si>
  <si>
    <t>Beam 6X12</t>
  </si>
  <si>
    <t>Beam 5-1/8"X12" Glb</t>
  </si>
  <si>
    <t>Beam 4X12</t>
  </si>
  <si>
    <t>Beam 4X10</t>
  </si>
  <si>
    <t>Beam 3-1/2"X12" Glb</t>
  </si>
  <si>
    <t>Beam 5-1/8" X 21" Glb</t>
  </si>
  <si>
    <t>Ledger 2-3X8</t>
  </si>
  <si>
    <t>Beam 5-1/8" X 9" Glb</t>
  </si>
  <si>
    <t>Hip Board 2X8</t>
  </si>
  <si>
    <t>Ridge Board 2X8</t>
  </si>
  <si>
    <t>Valley Board 2X8</t>
  </si>
  <si>
    <t>2X4 Blocking</t>
  </si>
  <si>
    <t>2X6 Lumber At Rake</t>
  </si>
  <si>
    <t>Joists, Rafters And Trusses</t>
  </si>
  <si>
    <t>2X12 Floor Joists @24" O.C.</t>
  </si>
  <si>
    <t>Drag Truss 4.3 K</t>
  </si>
  <si>
    <t>Pre-Engineered Common Trusses @24" O.C.</t>
  </si>
  <si>
    <t>Gable End Truss</t>
  </si>
  <si>
    <t>2X4 Floor Joists @24" O.C.</t>
  </si>
  <si>
    <t>Girder Truss</t>
  </si>
  <si>
    <t>Flat Trusses @18" O.C.</t>
  </si>
  <si>
    <t>Plywood Seathing</t>
  </si>
  <si>
    <t>15/32" Plywood Sheathing Panels W/ 8D Nails  Spaced @6" O.C.</t>
  </si>
  <si>
    <t>1/2" Cdx Plywood Sheathing</t>
  </si>
  <si>
    <t>3/8" Plywood Sheathing</t>
  </si>
  <si>
    <t>Cabinetry</t>
  </si>
  <si>
    <t>R&amp;S Closet</t>
  </si>
  <si>
    <t>DIV. 07</t>
  </si>
  <si>
    <t>THERMAL &amp; MOISTURE PROTECTION</t>
  </si>
  <si>
    <t>7" Wide Flashing</t>
  </si>
  <si>
    <t>Vapor Barrier</t>
  </si>
  <si>
    <t>DIV. 08</t>
  </si>
  <si>
    <t>OPENINGS</t>
  </si>
  <si>
    <t>Doors</t>
  </si>
  <si>
    <t>Double Door (2) X 2'-0" X 6'-8", Material: Solid Core Wood, Frame Material: Wood, Finish: Paint, Frame Finish: Paint, Type: Panel Door</t>
  </si>
  <si>
    <t>Double Door (2) X 2'-6" X 6'-8", Material: Solid Core Wood, Frame Material: Wood, Finish: Paint, Frame Finish: Paint, Type: Panel Door</t>
  </si>
  <si>
    <t>Garage Door 16'-0" X 7'-0", Material: Metal, Frame Material: Metal, Finish: Paint, Frame Finish: Paint, Type: Roll-Up Metal Door</t>
  </si>
  <si>
    <t>Door 2'-4" X 6'-8", Material: Solid Core Wood, Frame Material: Wood, Finish: Paint, Frame Finish: Paint, Type: Panel Door</t>
  </si>
  <si>
    <t>Door 2'-6" X 6'-8", Material: Solid Core Wood, Frame Material: Wood, Finish: Paint, Frame Finish: Paint, Type: Panel Door</t>
  </si>
  <si>
    <t>Door 2'-8" X 6'-8", Material: Solid Core Wood, Frame Material: Wood, Finish: Paint, Frame Finish: Paint, Type: Panel Door</t>
  </si>
  <si>
    <t>Door 3'-0" X 6'-8", Material: Solid Core Wood, Frame Material: Wood, Finish: Paint, Frame Finish: Paint, Type: Panel Door</t>
  </si>
  <si>
    <t>Door 5'-0" X 6'-8", Material: Solid Core Wood, Frame Material: Wood, Finish: Paint, Frame Finish: Paint, Type: Bypass Door</t>
  </si>
  <si>
    <t>Door 6'-0" X 6'-8", Material: Tempered Glass, Frame Material: Aluminium, Finish: Glazed, Frame Finish: Paint, Type: Storm Door</t>
  </si>
  <si>
    <t>Windows</t>
  </si>
  <si>
    <t>Window 2'-0" X 2'-0", Material: Glass, Frame: Wooden, Finish: Glazed, Frame Finish: Paint</t>
  </si>
  <si>
    <t>Window 2'-0" X 4'-0", Material: Glass, Frame: Wooden, Finish: Glazed, Frame Finish: Paint</t>
  </si>
  <si>
    <t>Window 2'-0" X 5'-0", Material: Glass, Frame: Wooden, Finish: Glazed, Frame Finish: Paint</t>
  </si>
  <si>
    <t>Window 3'-0" X 3'-0", Material: Glass, Frame: Wooden, Finish: Glazed, Frame Finish: Paint</t>
  </si>
  <si>
    <t>Window 3'-0" X 5'-0", Material: Glass, Frame: Wooden, Finish: Glazed, Frame Finish: Paint</t>
  </si>
  <si>
    <t>Window 4'-0" X 4'-0", Material: Glass, Frame: Wooden, Finish: Glazed, Frame Finish: Paint</t>
  </si>
  <si>
    <t>Window 4'-0" X 5'-0", Material: Glass, Frame: Wooden, Finish: Glazed, Frame Finish: Paint</t>
  </si>
  <si>
    <t>Window 6'-0" X 4'-6", Material: Glass, Frame: Wooden, Finish: Glazed, Frame Finish: Paint</t>
  </si>
  <si>
    <t>DIV. 09</t>
  </si>
  <si>
    <t>FINISHES</t>
  </si>
  <si>
    <t>Dry Walls</t>
  </si>
  <si>
    <t>Parapet Wall</t>
  </si>
  <si>
    <t>2X6 Wooden Studs @16" O.C.</t>
  </si>
  <si>
    <t>1/2" Plywood Sheathing On Each Side</t>
  </si>
  <si>
    <t>2X6 Base Plate</t>
  </si>
  <si>
    <t>2X6 Top Plate</t>
  </si>
  <si>
    <t>Wall 4</t>
  </si>
  <si>
    <t>2X4 Wooden Studs @16" O.C.</t>
  </si>
  <si>
    <t>5/8" Type 'X' Gypsum Wall Board On Each Side</t>
  </si>
  <si>
    <t>2X4 Base Plate</t>
  </si>
  <si>
    <t>2X4 Double Top Plate</t>
  </si>
  <si>
    <t>Wall 4 Exterior</t>
  </si>
  <si>
    <t>5/8" Type 'X' Gypsum Wall Board On Interior Side</t>
  </si>
  <si>
    <t>3/8" O.S.B Sheathing On Exterior Side</t>
  </si>
  <si>
    <t>R-19 Batt Insulation</t>
  </si>
  <si>
    <t>Wall 4 Pony</t>
  </si>
  <si>
    <t>2X4 Top Plate</t>
  </si>
  <si>
    <t>Wall 6</t>
  </si>
  <si>
    <t>2X6 Double Top Plate</t>
  </si>
  <si>
    <t>Wall 8</t>
  </si>
  <si>
    <t>2X4 Double Wooden Studs @16" O.C.</t>
  </si>
  <si>
    <t>3/8" O.S.B. Sheathing On Each Side</t>
  </si>
  <si>
    <t>Double 2X4 Base Plate</t>
  </si>
  <si>
    <t>Double 2X4 Top Plates</t>
  </si>
  <si>
    <t>Wall 6 Exterior</t>
  </si>
  <si>
    <t>Floor Materials</t>
  </si>
  <si>
    <t>Wooden Deck Floor</t>
  </si>
  <si>
    <t>Wooden Floor</t>
  </si>
  <si>
    <t>Stairs</t>
  </si>
  <si>
    <t>Wooden Stairs</t>
  </si>
  <si>
    <t>RISER</t>
  </si>
  <si>
    <t>Ceiling Materials</t>
  </si>
  <si>
    <t>Gypsum Wall Board Ceiling</t>
  </si>
  <si>
    <t>Gypsum Wall Board Ceiling - 2 Layers Of Gypsum Wall Board</t>
  </si>
  <si>
    <t>Paint</t>
  </si>
  <si>
    <t>Paint On Walls</t>
  </si>
  <si>
    <t>Paint On Ceiling</t>
  </si>
  <si>
    <t>Exterior Finishes</t>
  </si>
  <si>
    <t>Finish Stucco (Iapmo Er 382)</t>
  </si>
  <si>
    <t>DIV. 10</t>
  </si>
  <si>
    <t>SPECIALTIES</t>
  </si>
  <si>
    <t>36" High Guardrail</t>
  </si>
  <si>
    <t>4'X3' Shower Glass Enclosure</t>
  </si>
  <si>
    <t>4'X4' Shower Glass Enclosure</t>
  </si>
  <si>
    <t>5 Step-Shelves</t>
  </si>
  <si>
    <t>Handrail</t>
  </si>
  <si>
    <t>Nesco Bal636 Balusters Guardrail</t>
  </si>
  <si>
    <t>DIV. 11</t>
  </si>
  <si>
    <t>EQUIPMENT'S</t>
  </si>
  <si>
    <t>Dryer</t>
  </si>
  <si>
    <t>Washer</t>
  </si>
  <si>
    <t>DIV. 22</t>
  </si>
  <si>
    <t>PLUMBING</t>
  </si>
  <si>
    <t>Gas Water Heater, Manufacturer: Rheem, Model: 41V50S, Storage Capacity: 50 Gallon</t>
  </si>
  <si>
    <t>Hand Sink</t>
  </si>
  <si>
    <t>Utility Sink</t>
  </si>
  <si>
    <t>Water Meter Box</t>
  </si>
  <si>
    <t>Pipes</t>
  </si>
  <si>
    <t>Pipe 1"</t>
  </si>
  <si>
    <t>Pipe 1/2"</t>
  </si>
  <si>
    <t>Pipe 1/4"</t>
  </si>
  <si>
    <t>Pipe 1-1/4"</t>
  </si>
  <si>
    <t>Pipe 2"</t>
  </si>
  <si>
    <t>Pipe 3"</t>
  </si>
  <si>
    <t>Pipe 3/4"</t>
  </si>
  <si>
    <t>Pipe 4"</t>
  </si>
  <si>
    <t>DIV. 23</t>
  </si>
  <si>
    <t>MECHANICAL</t>
  </si>
  <si>
    <t>Air Handling Units</t>
  </si>
  <si>
    <t>Air Handling Unit, Tons: 4</t>
  </si>
  <si>
    <t>Condensing Units</t>
  </si>
  <si>
    <t>Condensing Unit, Tons: 4</t>
  </si>
  <si>
    <t>Diffuser</t>
  </si>
  <si>
    <t>Thermostat</t>
  </si>
  <si>
    <t>Exhaust Fans</t>
  </si>
  <si>
    <t>Exhaust Fan, Manufacturer: Greenheck, Model: Sp-A125</t>
  </si>
  <si>
    <t>Exhaust Fan, Manufacturer: Greenheck, Model: Sp-A90</t>
  </si>
  <si>
    <t>Split Air Conditioning System</t>
  </si>
  <si>
    <t>Split System, Tons: 5, Manufacturer: Trane, Model Outdoor: 4Ttb3036E1, Model Furnace: Tuhb060A9H31B, Cooling Coil: 4Txca036Bc3Ch</t>
  </si>
  <si>
    <t>Duct Work</t>
  </si>
  <si>
    <t>Duct 11" Dia</t>
  </si>
  <si>
    <t>Duct 12" Dia</t>
  </si>
  <si>
    <t>Duct 14" Dia</t>
  </si>
  <si>
    <t>Duct 16" Dia</t>
  </si>
  <si>
    <t>Duct 18" Dia</t>
  </si>
  <si>
    <t>Duct 5" Dia</t>
  </si>
  <si>
    <t>Duct 6" Dia</t>
  </si>
  <si>
    <t>Duct 7" Dia</t>
  </si>
  <si>
    <t>Duct 8" Dia</t>
  </si>
  <si>
    <t>DIV. 26</t>
  </si>
  <si>
    <t>ELECTRICAL</t>
  </si>
  <si>
    <t>Carbon Monoxide Detector</t>
  </si>
  <si>
    <t>Ceiling Fan W/ Light Kit</t>
  </si>
  <si>
    <t>Ceiling Light</t>
  </si>
  <si>
    <t>Data Receptacle</t>
  </si>
  <si>
    <t>Duplex Receptacle 110V</t>
  </si>
  <si>
    <t>Electric Panel, Voltag240/120 V, Amperes: 225A, Breakers Scc: 10000 A</t>
  </si>
  <si>
    <t>G.F.C.I Receptacle</t>
  </si>
  <si>
    <t>Recessed Can Light (Vapor Proof)</t>
  </si>
  <si>
    <t>Smoke Detector</t>
  </si>
  <si>
    <t>Split Wired Receptacle</t>
  </si>
  <si>
    <t>Switch</t>
  </si>
  <si>
    <t>Switch 3-Way</t>
  </si>
  <si>
    <t>Switch 4-Way</t>
  </si>
  <si>
    <t>Wall Mounted Light Fixture</t>
  </si>
  <si>
    <t xml:space="preserve"> </t>
  </si>
  <si>
    <t>SUB TOTAL</t>
  </si>
  <si>
    <t>OVERHEAD &amp; PROFIT (25%)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</si>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</sst>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&quot;$&quot;#,##0"/>
  </numFmts>
  <fonts count="34">
    <font>
      <sz val="11"/>
      <color theme="1"/>
      <name val="Calibri"/>
      <charset val="134"/>
      <scheme val="minor"/>
    </font>
    <font>
      <sz val="12"/>
      <name val="Arial"/>
      <charset val="134"/>
    </font>
    <font>
      <sz val="12"/>
      <color theme="0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b/>
      <sz val="11"/>
      <name val="Calibri"/>
      <charset val="134"/>
      <scheme val="minor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0"/>
      <name val="Cambria"/>
      <charset val="134"/>
      <scheme val="major"/>
    </font>
    <font>
      <sz val="11"/>
      <color theme="0"/>
      <name val="Cambria"/>
      <charset val="134"/>
      <scheme val="major"/>
    </font>
    <font>
      <b/>
      <sz val="12"/>
      <color rgb="FFC00000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theme="0"/>
      <name val="Calibri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14" applyNumberFormat="0" applyAlignment="0" applyProtection="0"/>
    <xf numFmtId="0" fontId="26" fillId="10" borderId="14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26" borderId="20" applyNumberFormat="0" applyFont="0" applyAlignment="0" applyProtection="0"/>
    <xf numFmtId="0" fontId="1" fillId="26" borderId="20" applyNumberFormat="0" applyFont="0" applyAlignment="0" applyProtection="0"/>
    <xf numFmtId="0" fontId="29" fillId="23" borderId="21" applyNumberFormat="0" applyAlignment="0" applyProtection="0"/>
    <xf numFmtId="0" fontId="29" fillId="23" borderId="21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76" applyFill="1"/>
    <xf numFmtId="0" fontId="1" fillId="0" borderId="0" xfId="76"/>
    <xf numFmtId="0" fontId="0" fillId="2" borderId="0" xfId="0" applyFill="1"/>
    <xf numFmtId="0" fontId="4" fillId="3" borderId="4" xfId="76" applyFont="1" applyFill="1" applyBorder="1" applyAlignment="1">
      <alignment horizontal="center" vertical="center"/>
    </xf>
    <xf numFmtId="0" fontId="4" fillId="3" borderId="5" xfId="76" applyFont="1" applyFill="1" applyBorder="1" applyAlignment="1">
      <alignment horizontal="center" vertical="center"/>
    </xf>
    <xf numFmtId="0" fontId="4" fillId="3" borderId="5" xfId="76" applyFont="1" applyFill="1" applyBorder="1" applyAlignment="1">
      <alignment vertical="center"/>
    </xf>
    <xf numFmtId="0" fontId="5" fillId="3" borderId="5" xfId="76" applyFont="1" applyFill="1" applyBorder="1"/>
    <xf numFmtId="1" fontId="6" fillId="0" borderId="6" xfId="76" applyNumberFormat="1" applyFont="1" applyFill="1" applyBorder="1" applyAlignment="1">
      <alignment horizontal="center" vertical="top"/>
    </xf>
    <xf numFmtId="0" fontId="6" fillId="0" borderId="0" xfId="76" applyFont="1" applyBorder="1"/>
    <xf numFmtId="0" fontId="6" fillId="0" borderId="0" xfId="76" applyFont="1" applyFill="1" applyBorder="1" applyAlignment="1">
      <alignment horizontal="justify" vertical="center"/>
    </xf>
    <xf numFmtId="41" fontId="6" fillId="0" borderId="0" xfId="76" applyNumberFormat="1" applyFont="1" applyFill="1" applyBorder="1" applyAlignment="1">
      <alignment horizontal="right" vertical="center"/>
    </xf>
    <xf numFmtId="9" fontId="6" fillId="0" borderId="0" xfId="76" applyNumberFormat="1" applyFont="1" applyBorder="1" applyAlignment="1">
      <alignment vertical="center"/>
    </xf>
    <xf numFmtId="0" fontId="6" fillId="0" borderId="0" xfId="76" applyFont="1" applyFill="1" applyBorder="1" applyAlignment="1">
      <alignment horizontal="center" vertical="center"/>
    </xf>
    <xf numFmtId="166" fontId="6" fillId="0" borderId="0" xfId="76" applyNumberFormat="1" applyFont="1" applyBorder="1" applyAlignment="1">
      <alignment vertical="center"/>
    </xf>
    <xf numFmtId="0" fontId="15" fillId="0" borderId="0" xfId="82"/>
    <xf numFmtId="0" fontId="7" fillId="0" borderId="0" xfId="76" applyFont="1" applyFill="1" applyBorder="1" applyAlignment="1">
      <alignment horizontal="center" vertical="center"/>
    </xf>
    <xf numFmtId="0" fontId="8" fillId="0" borderId="6" xfId="76" applyFont="1" applyFill="1" applyBorder="1" applyAlignment="1">
      <alignment horizontal="center" vertical="center"/>
    </xf>
    <xf numFmtId="0" fontId="8" fillId="0" borderId="0" xfId="76" applyFont="1" applyFill="1" applyBorder="1" applyAlignment="1">
      <alignment horizontal="center" vertical="center"/>
    </xf>
    <xf numFmtId="0" fontId="6" fillId="0" borderId="0" xfId="76" applyFont="1" applyFill="1" applyBorder="1" applyAlignment="1">
      <alignment vertical="center"/>
    </xf>
    <xf numFmtId="0" fontId="6" fillId="0" borderId="0" xfId="76" applyFont="1" applyFill="1" applyBorder="1"/>
    <xf numFmtId="0" fontId="8" fillId="0" borderId="0" xfId="76" applyFont="1" applyFill="1" applyBorder="1" applyAlignment="1">
      <alignment vertical="center"/>
    </xf>
    <xf numFmtId="0" fontId="9" fillId="0" borderId="0" xfId="76" applyFont="1" applyAlignment="1"/>
    <xf numFmtId="0" fontId="8" fillId="0" borderId="0" xfId="76" applyFont="1"/>
    <xf numFmtId="167" fontId="4" fillId="3" borderId="4" xfId="76" applyNumberFormat="1" applyFont="1" applyFill="1" applyBorder="1"/>
    <xf numFmtId="167" fontId="6" fillId="0" borderId="0" xfId="76" applyNumberFormat="1" applyFont="1" applyBorder="1" applyAlignment="1">
      <alignment vertical="center"/>
    </xf>
    <xf numFmtId="0" fontId="6" fillId="0" borderId="6" xfId="76" applyFont="1" applyBorder="1"/>
    <xf numFmtId="167" fontId="8" fillId="0" borderId="6" xfId="76" applyNumberFormat="1" applyFont="1" applyFill="1" applyBorder="1"/>
    <xf numFmtId="0" fontId="0" fillId="0" borderId="0" xfId="82" applyFont="1" applyAlignment="1">
      <alignment wrapText="1"/>
    </xf>
    <xf numFmtId="41" fontId="7" fillId="0" borderId="0" xfId="76" applyNumberFormat="1" applyFont="1" applyFill="1" applyBorder="1" applyAlignment="1">
      <alignment horizontal="right" vertical="center"/>
    </xf>
    <xf numFmtId="0" fontId="10" fillId="0" borderId="0" xfId="82" applyFont="1"/>
    <xf numFmtId="0" fontId="7" fillId="0" borderId="0" xfId="76" applyFont="1" applyFill="1" applyBorder="1" applyAlignment="1">
      <alignment horizontal="justify" vertical="top" wrapText="1"/>
    </xf>
    <xf numFmtId="1" fontId="6" fillId="0" borderId="0" xfId="76" applyNumberFormat="1" applyFont="1" applyBorder="1" applyAlignment="1">
      <alignment vertical="center"/>
    </xf>
    <xf numFmtId="0" fontId="8" fillId="0" borderId="0" xfId="76" applyFont="1" applyFill="1" applyBorder="1" applyAlignment="1">
      <alignment horizontal="justify" vertical="center"/>
    </xf>
    <xf numFmtId="0" fontId="6" fillId="0" borderId="0" xfId="76" applyFont="1" applyFill="1" applyBorder="1" applyAlignment="1">
      <alignment vertical="top" wrapText="1"/>
    </xf>
    <xf numFmtId="0" fontId="8" fillId="3" borderId="0" xfId="76" applyFont="1" applyFill="1" applyBorder="1" applyAlignment="1">
      <alignment horizontal="justify" vertical="center"/>
    </xf>
    <xf numFmtId="0" fontId="0" fillId="0" borderId="0" xfId="82" applyFont="1"/>
    <xf numFmtId="0" fontId="8" fillId="0" borderId="0" xfId="76" applyFont="1" applyFill="1" applyBorder="1" applyAlignment="1">
      <alignment vertical="top" wrapText="1"/>
    </xf>
    <xf numFmtId="0" fontId="6" fillId="0" borderId="6" xfId="76" applyFont="1" applyFill="1" applyBorder="1"/>
    <xf numFmtId="1" fontId="7" fillId="0" borderId="8" xfId="76" applyNumberFormat="1" applyFont="1" applyFill="1" applyBorder="1" applyAlignment="1">
      <alignment horizontal="center" vertical="top"/>
    </xf>
    <xf numFmtId="0" fontId="6" fillId="0" borderId="9" xfId="76" applyFont="1" applyBorder="1"/>
    <xf numFmtId="0" fontId="8" fillId="0" borderId="9" xfId="76" applyFont="1" applyBorder="1"/>
    <xf numFmtId="0" fontId="6" fillId="0" borderId="9" xfId="76" applyFont="1" applyBorder="1" applyAlignment="1">
      <alignment vertical="center"/>
    </xf>
    <xf numFmtId="9" fontId="6" fillId="0" borderId="9" xfId="76" applyNumberFormat="1" applyFont="1" applyBorder="1" applyAlignment="1">
      <alignment vertical="center"/>
    </xf>
    <xf numFmtId="1" fontId="6" fillId="0" borderId="9" xfId="76" applyNumberFormat="1" applyFont="1" applyBorder="1" applyAlignment="1">
      <alignment vertical="center"/>
    </xf>
    <xf numFmtId="0" fontId="6" fillId="0" borderId="9" xfId="76" applyFont="1" applyBorder="1" applyAlignment="1">
      <alignment horizontal="center" vertical="center"/>
    </xf>
    <xf numFmtId="166" fontId="6" fillId="0" borderId="9" xfId="76" applyNumberFormat="1" applyFont="1" applyBorder="1" applyAlignment="1">
      <alignment vertical="center"/>
    </xf>
    <xf numFmtId="0" fontId="13" fillId="4" borderId="10" xfId="76" applyFont="1" applyFill="1" applyBorder="1" applyAlignment="1">
      <alignment horizontal="left" vertical="top"/>
    </xf>
    <xf numFmtId="0" fontId="14" fillId="4" borderId="11" xfId="76" applyFont="1" applyFill="1" applyBorder="1" applyAlignment="1">
      <alignment vertical="top"/>
    </xf>
    <xf numFmtId="0" fontId="13" fillId="4" borderId="11" xfId="76" applyFont="1" applyFill="1" applyBorder="1" applyAlignment="1">
      <alignment vertical="top"/>
    </xf>
    <xf numFmtId="168" fontId="14" fillId="4" borderId="11" xfId="76" applyNumberFormat="1" applyFont="1" applyFill="1" applyBorder="1" applyAlignment="1" applyProtection="1">
      <alignment horizontal="center" vertical="top"/>
    </xf>
    <xf numFmtId="0" fontId="14" fillId="4" borderId="11" xfId="76" applyFont="1" applyFill="1" applyBorder="1" applyAlignment="1">
      <alignment horizontal="center" vertical="top"/>
    </xf>
    <xf numFmtId="167" fontId="6" fillId="0" borderId="9" xfId="76" applyNumberFormat="1" applyFont="1" applyBorder="1" applyAlignment="1">
      <alignment vertical="center"/>
    </xf>
    <xf numFmtId="0" fontId="6" fillId="0" borderId="8" xfId="76" applyFont="1" applyBorder="1"/>
    <xf numFmtId="42" fontId="13" fillId="4" borderId="11" xfId="76" applyNumberFormat="1" applyFont="1" applyFill="1" applyBorder="1" applyAlignment="1">
      <alignment vertical="top"/>
    </xf>
    <xf numFmtId="42" fontId="13" fillId="4" borderId="13" xfId="76" applyNumberFormat="1" applyFont="1" applyFill="1" applyBorder="1" applyAlignment="1">
      <alignment vertical="top"/>
    </xf>
    <xf numFmtId="0" fontId="3" fillId="27" borderId="1" xfId="0" applyFont="1" applyFill="1" applyBorder="1" applyAlignment="1">
      <alignment horizontal="center" vertical="center"/>
    </xf>
    <xf numFmtId="0" fontId="3" fillId="27" borderId="2" xfId="0" applyFont="1" applyFill="1" applyBorder="1" applyAlignment="1">
      <alignment horizontal="center" vertical="center"/>
    </xf>
    <xf numFmtId="0" fontId="3" fillId="27" borderId="3" xfId="0" applyFont="1" applyFill="1" applyBorder="1" applyAlignment="1">
      <alignment horizontal="center" vertical="center"/>
    </xf>
    <xf numFmtId="0" fontId="3" fillId="27" borderId="3" xfId="0" applyFont="1" applyFill="1" applyBorder="1" applyAlignment="1">
      <alignment horizontal="center" vertical="center" wrapText="1"/>
    </xf>
    <xf numFmtId="0" fontId="3" fillId="27" borderId="7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8" fillId="27" borderId="0" xfId="76" applyFont="1" applyFill="1"/>
    <xf numFmtId="0" fontId="1" fillId="27" borderId="0" xfId="76" applyFill="1"/>
    <xf numFmtId="0" fontId="3" fillId="27" borderId="4" xfId="76" applyFont="1" applyFill="1" applyBorder="1" applyAlignment="1">
      <alignment horizontal="center" vertical="center"/>
    </xf>
    <xf numFmtId="0" fontId="3" fillId="27" borderId="5" xfId="76" applyFont="1" applyFill="1" applyBorder="1" applyAlignment="1">
      <alignment horizontal="center" vertical="center"/>
    </xf>
    <xf numFmtId="0" fontId="3" fillId="27" borderId="5" xfId="76" applyFont="1" applyFill="1" applyBorder="1" applyAlignment="1">
      <alignment vertical="center"/>
    </xf>
    <xf numFmtId="0" fontId="33" fillId="27" borderId="5" xfId="76" applyFont="1" applyFill="1" applyBorder="1"/>
    <xf numFmtId="167" fontId="3" fillId="27" borderId="4" xfId="76" applyNumberFormat="1" applyFont="1" applyFill="1" applyBorder="1"/>
    <xf numFmtId="0" fontId="2" fillId="27" borderId="0" xfId="76" applyFont="1" applyFill="1"/>
    <xf numFmtId="0" fontId="11" fillId="27" borderId="10" xfId="76" applyFont="1" applyFill="1" applyBorder="1" applyAlignment="1">
      <alignment horizontal="left" vertical="top"/>
    </xf>
    <xf numFmtId="0" fontId="12" fillId="27" borderId="11" xfId="76" applyFont="1" applyFill="1" applyBorder="1" applyAlignment="1">
      <alignment vertical="top"/>
    </xf>
    <xf numFmtId="168" fontId="12" fillId="27" borderId="11" xfId="76" applyNumberFormat="1" applyFont="1" applyFill="1" applyBorder="1" applyAlignment="1" applyProtection="1">
      <alignment horizontal="center" vertical="top"/>
    </xf>
    <xf numFmtId="0" fontId="12" fillId="27" borderId="11" xfId="76" applyFont="1" applyFill="1" applyBorder="1" applyAlignment="1">
      <alignment horizontal="center" vertical="top"/>
    </xf>
    <xf numFmtId="42" fontId="11" fillId="27" borderId="11" xfId="76" applyNumberFormat="1" applyFont="1" applyFill="1" applyBorder="1" applyAlignment="1">
      <alignment vertical="top"/>
    </xf>
    <xf numFmtId="42" fontId="11" fillId="27" borderId="12" xfId="76" applyNumberFormat="1" applyFont="1" applyFill="1" applyBorder="1" applyAlignment="1">
      <alignment vertical="top"/>
    </xf>
    <xf numFmtId="9" fontId="11" fillId="27" borderId="11" xfId="76" applyNumberFormat="1" applyFont="1" applyFill="1" applyBorder="1" applyAlignment="1">
      <alignment horizontal="center" vertical="top"/>
    </xf>
  </cellXfs>
  <cellStyles count="96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56"/>
    <cellStyle name="Currency 2" xfId="57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Input 2" xfId="70"/>
    <cellStyle name="Input 3" xfId="71"/>
    <cellStyle name="Linked Cell 2" xfId="72"/>
    <cellStyle name="Linked Cell 3" xfId="73"/>
    <cellStyle name="Neutral 2" xfId="74"/>
    <cellStyle name="Neutral 3" xfId="75"/>
    <cellStyle name="Normal" xfId="0" builtinId="0"/>
    <cellStyle name="Normal 2" xfId="76"/>
    <cellStyle name="Normal 2 2" xfId="77"/>
    <cellStyle name="Normal 2 2 2" xfId="78"/>
    <cellStyle name="Normal 2 3" xfId="79"/>
    <cellStyle name="Normal 3" xfId="80"/>
    <cellStyle name="Normal 4" xfId="81"/>
    <cellStyle name="Normal 5" xfId="82"/>
    <cellStyle name="Normal 5 2" xfId="83"/>
    <cellStyle name="Normal 6" xfId="84"/>
    <cellStyle name="Normal 7" xfId="85"/>
    <cellStyle name="Note 2" xfId="86"/>
    <cellStyle name="Note 3" xfId="87"/>
    <cellStyle name="Output 2" xfId="88"/>
    <cellStyle name="Output 3" xfId="89"/>
    <cellStyle name="Title 2" xfId="90"/>
    <cellStyle name="Title 3" xfId="91"/>
    <cellStyle name="Total 2" xfId="92"/>
    <cellStyle name="Total 3" xfId="93"/>
    <cellStyle name="Warning Text 2" xfId="94"/>
    <cellStyle name="Warning Text 3" xfId="95"/>
  </cellStyles>
  <dxfs count="0"/>
  <tableStyles count="0" defaultTableStyle="TableStyleMedium2" defaultPivotStyle="PivotStyleLight16"/>
  <colors>
    <mruColors>
      <color rgb="FF030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63500</xdr:rowOff>
    </xdr:from>
    <xdr:to>
      <xdr:col>2</xdr:col>
      <xdr:colOff>885825</xdr:colOff>
      <xdr:row>1</xdr:row>
      <xdr:rowOff>465667</xdr:rowOff>
    </xdr:to>
    <xdr:sp macro="" textlink="">
      <xdr:nvSpPr>
        <xdr:cNvPr id="14" name="Rounded Rectangle 13"/>
        <xdr:cNvSpPr/>
      </xdr:nvSpPr>
      <xdr:spPr>
        <a:xfrm>
          <a:off x="56515" y="63500"/>
          <a:ext cx="2077085" cy="601980"/>
        </a:xfrm>
        <a:prstGeom prst="roundRect">
          <a:avLst/>
        </a:prstGeom>
        <a:solidFill>
          <a:srgbClr val="030F2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REMODELING TAKE-OFF</a:t>
          </a:r>
        </a:p>
      </xdr:txBody>
    </xdr:sp>
    <xdr:clientData/>
  </xdr:twoCellAnchor>
  <xdr:twoCellAnchor editAs="oneCell">
    <xdr:from>
      <xdr:col>9</xdr:col>
      <xdr:colOff>19842</xdr:colOff>
      <xdr:row>0</xdr:row>
      <xdr:rowOff>38100</xdr:rowOff>
    </xdr:from>
    <xdr:to>
      <xdr:col>9</xdr:col>
      <xdr:colOff>694532</xdr:colOff>
      <xdr:row>1</xdr:row>
      <xdr:rowOff>525780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3392" y="38100"/>
          <a:ext cx="674690" cy="68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253"/>
  <sheetViews>
    <sheetView tabSelected="1" view="pageBreakPreview" zoomScaleNormal="100" workbookViewId="0">
      <pane ySplit="3" topLeftCell="A244" activePane="bottomLeft" state="frozen"/>
      <selection pane="bottomLeft" activeCell="A252" sqref="A252:XFD252"/>
    </sheetView>
  </sheetViews>
  <sheetFormatPr defaultColWidth="9.140625" defaultRowHeight="15"/>
  <cols>
    <col min="1" max="1" width="5.7109375" style="2" customWidth="1"/>
    <col min="2" max="2" width="13" style="2" customWidth="1"/>
    <col min="3" max="3" width="48.85546875" style="2" customWidth="1"/>
    <col min="4" max="4" width="10.42578125" style="2" customWidth="1"/>
    <col min="5" max="5" width="11" style="2" customWidth="1"/>
    <col min="6" max="6" width="12" style="2" customWidth="1"/>
    <col min="7" max="7" width="13.85546875" style="2" customWidth="1"/>
    <col min="8" max="8" width="11.85546875" style="2" customWidth="1"/>
    <col min="9" max="9" width="13.5703125" style="2" customWidth="1"/>
    <col min="10" max="10" width="14.140625" style="2" customWidth="1"/>
    <col min="11" max="16384" width="9.140625" style="2"/>
  </cols>
  <sheetData>
    <row r="1" spans="1:11" ht="15.75">
      <c r="A1" s="3"/>
      <c r="B1" s="3"/>
      <c r="C1" s="3"/>
      <c r="D1" s="3"/>
      <c r="E1" s="3"/>
      <c r="F1" s="3"/>
      <c r="G1" s="3"/>
      <c r="H1" s="3"/>
      <c r="I1" s="3"/>
      <c r="J1" s="3"/>
      <c r="K1" s="22"/>
    </row>
    <row r="2" spans="1:11" ht="43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63" customFormat="1" ht="45">
      <c r="A3" s="56" t="s">
        <v>0</v>
      </c>
      <c r="B3" s="57" t="s">
        <v>1</v>
      </c>
      <c r="C3" s="58" t="s">
        <v>2</v>
      </c>
      <c r="D3" s="58" t="s">
        <v>3</v>
      </c>
      <c r="E3" s="59" t="s">
        <v>4</v>
      </c>
      <c r="F3" s="59" t="s">
        <v>5</v>
      </c>
      <c r="G3" s="59" t="s">
        <v>6</v>
      </c>
      <c r="H3" s="58" t="s">
        <v>7</v>
      </c>
      <c r="I3" s="60" t="s">
        <v>8</v>
      </c>
      <c r="J3" s="61" t="s">
        <v>9</v>
      </c>
      <c r="K3" s="62"/>
    </row>
    <row r="4" spans="1:11" ht="15.75">
      <c r="A4" s="3"/>
      <c r="B4" s="3"/>
      <c r="C4" s="3"/>
      <c r="D4" s="3"/>
      <c r="E4" s="3"/>
      <c r="F4" s="3"/>
      <c r="G4" s="3"/>
      <c r="H4" s="3"/>
      <c r="I4" s="3"/>
      <c r="J4" s="3"/>
      <c r="K4" s="23"/>
    </row>
    <row r="5" spans="1:11" ht="15.75">
      <c r="A5" s="4" t="str">
        <f>IF(F5&lt;&gt;"",1+MAX(#REF!),"")</f>
        <v/>
      </c>
      <c r="B5" s="5" t="s">
        <v>10</v>
      </c>
      <c r="C5" s="6" t="s">
        <v>11</v>
      </c>
      <c r="D5" s="7"/>
      <c r="E5" s="7"/>
      <c r="F5" s="7"/>
      <c r="G5" s="7"/>
      <c r="H5" s="7"/>
      <c r="I5" s="7"/>
      <c r="J5" s="24">
        <f>SUM(I6:I13)</f>
        <v>0</v>
      </c>
    </row>
    <row r="6" spans="1:11" ht="15.75">
      <c r="A6" s="8"/>
      <c r="B6" s="9"/>
      <c r="C6" s="10"/>
      <c r="D6" s="11"/>
      <c r="E6" s="12"/>
      <c r="F6" s="11"/>
      <c r="G6" s="13"/>
      <c r="H6" s="14"/>
      <c r="I6" s="25"/>
      <c r="J6" s="26"/>
    </row>
    <row r="7" spans="1:11" ht="15.75">
      <c r="A7" s="8">
        <f>IF(F7&lt;&gt;"",1+MAX($A$5:A6),"")</f>
        <v>1</v>
      </c>
      <c r="B7" s="9"/>
      <c r="C7" s="10" t="s">
        <v>12</v>
      </c>
      <c r="D7" s="11">
        <v>78</v>
      </c>
      <c r="E7" s="12">
        <v>0</v>
      </c>
      <c r="F7" s="11">
        <f t="shared" ref="F7:F13" si="0">D7*(1+E7)</f>
        <v>78</v>
      </c>
      <c r="G7" s="13" t="s">
        <v>13</v>
      </c>
      <c r="H7" s="14"/>
      <c r="I7" s="25">
        <f t="shared" ref="I7:I13" si="1">H7*F7</f>
        <v>0</v>
      </c>
      <c r="J7" s="26"/>
    </row>
    <row r="8" spans="1:11" ht="15.75">
      <c r="A8" s="8">
        <f>IF(F8&lt;&gt;"",1+MAX($A$5:A7),"")</f>
        <v>2</v>
      </c>
      <c r="B8" s="9"/>
      <c r="C8" s="10" t="s">
        <v>14</v>
      </c>
      <c r="D8" s="11">
        <v>1</v>
      </c>
      <c r="E8" s="12">
        <v>0</v>
      </c>
      <c r="F8" s="11">
        <f t="shared" si="0"/>
        <v>1</v>
      </c>
      <c r="G8" s="13" t="s">
        <v>15</v>
      </c>
      <c r="H8" s="14"/>
      <c r="I8" s="25">
        <f t="shared" si="1"/>
        <v>0</v>
      </c>
      <c r="J8" s="26"/>
    </row>
    <row r="9" spans="1:11" ht="15.75">
      <c r="A9" s="8">
        <f>IF(F9&lt;&gt;"",1+MAX($A$5:A8),"")</f>
        <v>3</v>
      </c>
      <c r="B9" s="9"/>
      <c r="C9" s="10" t="s">
        <v>16</v>
      </c>
      <c r="D9" s="11">
        <v>2</v>
      </c>
      <c r="E9" s="12">
        <v>0</v>
      </c>
      <c r="F9" s="11">
        <f t="shared" si="0"/>
        <v>2</v>
      </c>
      <c r="G9" s="13" t="s">
        <v>15</v>
      </c>
      <c r="H9" s="14"/>
      <c r="I9" s="25">
        <f t="shared" si="1"/>
        <v>0</v>
      </c>
      <c r="J9" s="26"/>
    </row>
    <row r="10" spans="1:11" ht="15.75">
      <c r="A10" s="8">
        <f>IF(F10&lt;&gt;"",1+MAX($A$5:A9),"")</f>
        <v>4</v>
      </c>
      <c r="B10" s="9"/>
      <c r="C10" s="10" t="s">
        <v>17</v>
      </c>
      <c r="D10" s="11">
        <v>37</v>
      </c>
      <c r="E10" s="12">
        <v>0</v>
      </c>
      <c r="F10" s="11">
        <f t="shared" si="0"/>
        <v>37</v>
      </c>
      <c r="G10" s="13" t="s">
        <v>13</v>
      </c>
      <c r="H10" s="14"/>
      <c r="I10" s="25">
        <f t="shared" si="1"/>
        <v>0</v>
      </c>
      <c r="J10" s="26"/>
    </row>
    <row r="11" spans="1:11" ht="15.75">
      <c r="A11" s="8">
        <f>IF(F11&lt;&gt;"",1+MAX($A$5:A10),"")</f>
        <v>5</v>
      </c>
      <c r="B11" s="9"/>
      <c r="C11" s="10" t="s">
        <v>18</v>
      </c>
      <c r="D11" s="11">
        <v>7</v>
      </c>
      <c r="E11" s="12">
        <v>0</v>
      </c>
      <c r="F11" s="11">
        <f t="shared" si="0"/>
        <v>7</v>
      </c>
      <c r="G11" s="13" t="s">
        <v>15</v>
      </c>
      <c r="H11" s="14"/>
      <c r="I11" s="25">
        <f t="shared" si="1"/>
        <v>0</v>
      </c>
      <c r="J11" s="26"/>
    </row>
    <row r="12" spans="1:11" ht="15.75">
      <c r="A12" s="8">
        <f>IF(F12&lt;&gt;"",1+MAX($A$5:A11),"")</f>
        <v>6</v>
      </c>
      <c r="B12" s="9"/>
      <c r="C12" s="10" t="s">
        <v>19</v>
      </c>
      <c r="D12" s="11">
        <v>962</v>
      </c>
      <c r="E12" s="12">
        <v>0</v>
      </c>
      <c r="F12" s="11">
        <f t="shared" si="0"/>
        <v>962</v>
      </c>
      <c r="G12" s="13" t="s">
        <v>13</v>
      </c>
      <c r="H12" s="14"/>
      <c r="I12" s="25">
        <f t="shared" si="1"/>
        <v>0</v>
      </c>
      <c r="J12" s="26"/>
    </row>
    <row r="13" spans="1:11" ht="15.75">
      <c r="A13" s="8">
        <f>IF(F13&lt;&gt;"",1+MAX($A$5:A12),"")</f>
        <v>7</v>
      </c>
      <c r="B13" s="9"/>
      <c r="C13" s="10" t="s">
        <v>20</v>
      </c>
      <c r="D13" s="11">
        <v>6</v>
      </c>
      <c r="E13" s="12">
        <v>0</v>
      </c>
      <c r="F13" s="11">
        <f t="shared" si="0"/>
        <v>6</v>
      </c>
      <c r="G13" s="13" t="s">
        <v>15</v>
      </c>
      <c r="H13" s="14"/>
      <c r="I13" s="25">
        <f t="shared" si="1"/>
        <v>0</v>
      </c>
      <c r="J13" s="26"/>
    </row>
    <row r="14" spans="1:11" ht="15.75">
      <c r="A14" s="8" t="str">
        <f>IF(F14&lt;&gt;"",1+MAX($A$5:A13),"")</f>
        <v/>
      </c>
      <c r="B14" s="9"/>
      <c r="C14" s="10"/>
      <c r="D14" s="11"/>
      <c r="E14" s="12"/>
      <c r="F14" s="11"/>
      <c r="G14" s="13"/>
      <c r="H14" s="14"/>
      <c r="I14" s="25"/>
      <c r="J14" s="26"/>
    </row>
    <row r="15" spans="1:11" ht="15.75">
      <c r="A15" s="4" t="str">
        <f>IF(F15&lt;&gt;"",1+MAX(#REF!),"")</f>
        <v/>
      </c>
      <c r="B15" s="5" t="s">
        <v>21</v>
      </c>
      <c r="C15" s="6" t="s">
        <v>22</v>
      </c>
      <c r="D15" s="7"/>
      <c r="E15" s="7"/>
      <c r="F15" s="7"/>
      <c r="G15" s="7"/>
      <c r="H15" s="7"/>
      <c r="I15" s="7"/>
      <c r="J15" s="24">
        <f>SUM(I16:I22)</f>
        <v>0</v>
      </c>
    </row>
    <row r="16" spans="1:11" ht="15.75">
      <c r="A16" s="8"/>
      <c r="B16" s="9"/>
      <c r="C16" s="10"/>
      <c r="D16" s="11"/>
      <c r="E16" s="12"/>
      <c r="F16" s="11"/>
      <c r="G16" s="13"/>
      <c r="H16" s="14"/>
      <c r="I16" s="25"/>
      <c r="J16" s="26"/>
    </row>
    <row r="17" spans="1:11" ht="15.75">
      <c r="A17" s="8">
        <f>IF(F17&lt;&gt;"",1+MAX($A$5:A16),"")</f>
        <v>8</v>
      </c>
      <c r="B17" s="9"/>
      <c r="C17" s="15" t="s">
        <v>23</v>
      </c>
      <c r="D17" s="15">
        <v>17</v>
      </c>
      <c r="E17" s="12">
        <v>0.1</v>
      </c>
      <c r="F17" s="11">
        <f t="shared" ref="F17:F22" si="2">D17*(1+E17)</f>
        <v>18.700000000000003</v>
      </c>
      <c r="G17" s="13" t="s">
        <v>24</v>
      </c>
      <c r="H17" s="14"/>
      <c r="I17" s="25">
        <f t="shared" ref="I17:I22" si="3">H17*F17</f>
        <v>0</v>
      </c>
      <c r="J17" s="26"/>
    </row>
    <row r="18" spans="1:11" ht="15.75">
      <c r="A18" s="8">
        <f>IF(F18&lt;&gt;"",1+MAX($A$5:A17),"")</f>
        <v>9</v>
      </c>
      <c r="B18" s="9"/>
      <c r="C18" s="15" t="s">
        <v>25</v>
      </c>
      <c r="D18" s="15">
        <v>1955</v>
      </c>
      <c r="E18" s="12">
        <v>0.1</v>
      </c>
      <c r="F18" s="11">
        <f t="shared" si="2"/>
        <v>2150.5</v>
      </c>
      <c r="G18" s="13" t="s">
        <v>13</v>
      </c>
      <c r="H18" s="14"/>
      <c r="I18" s="25">
        <f t="shared" si="3"/>
        <v>0</v>
      </c>
      <c r="J18" s="26"/>
    </row>
    <row r="19" spans="1:11" ht="15.75">
      <c r="A19" s="8">
        <f>IF(F19&lt;&gt;"",1+MAX($A$5:A18),"")</f>
        <v>10</v>
      </c>
      <c r="B19" s="9"/>
      <c r="C19" s="15" t="s">
        <v>26</v>
      </c>
      <c r="D19" s="15">
        <v>1</v>
      </c>
      <c r="E19" s="12">
        <v>0.1</v>
      </c>
      <c r="F19" s="11">
        <f t="shared" si="2"/>
        <v>1.1000000000000001</v>
      </c>
      <c r="G19" s="13" t="s">
        <v>24</v>
      </c>
      <c r="H19" s="14"/>
      <c r="I19" s="25">
        <f t="shared" si="3"/>
        <v>0</v>
      </c>
      <c r="J19" s="26"/>
    </row>
    <row r="20" spans="1:11" ht="15.75">
      <c r="A20" s="8">
        <f>IF(F20&lt;&gt;"",1+MAX($A$5:A19),"")</f>
        <v>11</v>
      </c>
      <c r="B20" s="9"/>
      <c r="C20" s="15" t="s">
        <v>27</v>
      </c>
      <c r="D20" s="15">
        <v>3</v>
      </c>
      <c r="E20" s="12">
        <v>0.1</v>
      </c>
      <c r="F20" s="11">
        <f t="shared" si="2"/>
        <v>3.3000000000000003</v>
      </c>
      <c r="G20" s="13" t="s">
        <v>24</v>
      </c>
      <c r="H20" s="14"/>
      <c r="I20" s="25">
        <f t="shared" si="3"/>
        <v>0</v>
      </c>
      <c r="J20" s="26"/>
    </row>
    <row r="21" spans="1:11" ht="15.75">
      <c r="A21" s="8">
        <f>IF(F21&lt;&gt;"",1+MAX($A$5:A20),"")</f>
        <v>12</v>
      </c>
      <c r="B21" s="9"/>
      <c r="C21" s="15" t="s">
        <v>28</v>
      </c>
      <c r="D21" s="11">
        <v>15</v>
      </c>
      <c r="E21" s="12">
        <v>0.1</v>
      </c>
      <c r="F21" s="11">
        <f t="shared" si="2"/>
        <v>16.5</v>
      </c>
      <c r="G21" s="13" t="s">
        <v>24</v>
      </c>
      <c r="H21" s="14"/>
      <c r="I21" s="25">
        <f t="shared" si="3"/>
        <v>0</v>
      </c>
      <c r="J21" s="26"/>
    </row>
    <row r="22" spans="1:11" ht="15.75">
      <c r="A22" s="8">
        <f>IF(F22&lt;&gt;"",1+MAX($A$5:A21),"")</f>
        <v>13</v>
      </c>
      <c r="B22" s="9"/>
      <c r="C22" s="15" t="s">
        <v>29</v>
      </c>
      <c r="D22" s="11">
        <v>24</v>
      </c>
      <c r="E22" s="12">
        <v>0.1</v>
      </c>
      <c r="F22" s="11">
        <f t="shared" si="2"/>
        <v>26.400000000000002</v>
      </c>
      <c r="G22" s="13" t="s">
        <v>13</v>
      </c>
      <c r="H22" s="14"/>
      <c r="I22" s="25">
        <f t="shared" si="3"/>
        <v>0</v>
      </c>
      <c r="J22" s="26"/>
    </row>
    <row r="23" spans="1:11" ht="15.75">
      <c r="A23" s="8" t="str">
        <f>IF(F23&lt;&gt;"",1+MAX($A$5:A21),"")</f>
        <v/>
      </c>
      <c r="B23" s="9"/>
      <c r="C23" s="15"/>
      <c r="D23" s="11"/>
      <c r="E23" s="12"/>
      <c r="F23" s="11"/>
      <c r="G23" s="13"/>
      <c r="H23" s="14"/>
      <c r="I23" s="25"/>
      <c r="J23" s="26"/>
    </row>
    <row r="24" spans="1:11" ht="15.75">
      <c r="A24" s="4" t="str">
        <f>IF(F24&lt;&gt;"",1+MAX($A$5:A23),"")</f>
        <v/>
      </c>
      <c r="B24" s="5" t="s">
        <v>30</v>
      </c>
      <c r="C24" s="6" t="s">
        <v>31</v>
      </c>
      <c r="D24" s="7"/>
      <c r="E24" s="7"/>
      <c r="F24" s="7"/>
      <c r="G24" s="7"/>
      <c r="H24" s="7"/>
      <c r="I24" s="7"/>
      <c r="J24" s="24">
        <f>SUM(I25:I28)</f>
        <v>0</v>
      </c>
    </row>
    <row r="25" spans="1:11" ht="15.75">
      <c r="A25" s="8" t="str">
        <f>IF(F25&lt;&gt;"",1+MAX($A$5:A24),"")</f>
        <v/>
      </c>
      <c r="B25" s="9"/>
      <c r="C25" s="15"/>
      <c r="D25" s="11"/>
      <c r="E25" s="12"/>
      <c r="F25" s="11"/>
      <c r="G25" s="13"/>
      <c r="H25" s="14"/>
      <c r="I25" s="25"/>
      <c r="J25" s="26"/>
    </row>
    <row r="26" spans="1:11" ht="15.75">
      <c r="A26" s="8">
        <f>IF(F26&lt;&gt;"",1+MAX($A$5:A25),"")</f>
        <v>14</v>
      </c>
      <c r="B26" s="9"/>
      <c r="C26" s="15" t="s">
        <v>32</v>
      </c>
      <c r="D26" s="11">
        <v>2</v>
      </c>
      <c r="E26" s="12">
        <v>0</v>
      </c>
      <c r="F26" s="11">
        <f t="shared" ref="F26:F28" si="4">D26*(1+E26)</f>
        <v>2</v>
      </c>
      <c r="G26" s="16" t="s">
        <v>15</v>
      </c>
      <c r="H26" s="14"/>
      <c r="I26" s="25">
        <f t="shared" ref="I26:I28" si="5">H26*F26</f>
        <v>0</v>
      </c>
      <c r="J26" s="26"/>
    </row>
    <row r="27" spans="1:11" ht="15.75">
      <c r="A27" s="8">
        <f>IF(F27&lt;&gt;"",1+MAX($A$5:A26),"")</f>
        <v>15</v>
      </c>
      <c r="B27" s="9"/>
      <c r="C27" s="10" t="s">
        <v>33</v>
      </c>
      <c r="D27" s="11">
        <v>2</v>
      </c>
      <c r="E27" s="12">
        <v>0</v>
      </c>
      <c r="F27" s="11">
        <f t="shared" si="4"/>
        <v>2</v>
      </c>
      <c r="G27" s="16" t="s">
        <v>15</v>
      </c>
      <c r="H27" s="14"/>
      <c r="I27" s="25">
        <f t="shared" si="5"/>
        <v>0</v>
      </c>
      <c r="J27" s="26"/>
    </row>
    <row r="28" spans="1:11" ht="15.75">
      <c r="A28" s="8">
        <f>IF(F28&lt;&gt;"",1+MAX($A$5:A27),"")</f>
        <v>16</v>
      </c>
      <c r="B28" s="9"/>
      <c r="C28" s="10" t="s">
        <v>34</v>
      </c>
      <c r="D28" s="11">
        <v>2</v>
      </c>
      <c r="E28" s="12">
        <v>0</v>
      </c>
      <c r="F28" s="11">
        <f t="shared" si="4"/>
        <v>2</v>
      </c>
      <c r="G28" s="16" t="s">
        <v>15</v>
      </c>
      <c r="H28" s="14"/>
      <c r="I28" s="25">
        <f t="shared" si="5"/>
        <v>0</v>
      </c>
      <c r="J28" s="26"/>
    </row>
    <row r="29" spans="1:11" ht="15.75">
      <c r="A29" s="8"/>
      <c r="B29" s="9"/>
      <c r="C29" s="10"/>
      <c r="D29" s="11"/>
      <c r="E29" s="12"/>
      <c r="F29" s="11"/>
      <c r="G29" s="13"/>
      <c r="H29" s="14"/>
      <c r="I29" s="25"/>
      <c r="J29" s="26"/>
    </row>
    <row r="30" spans="1:11" ht="15.75">
      <c r="A30" s="4" t="str">
        <f>IF(F30&lt;&gt;"",1+MAX($A$5:A29),"")</f>
        <v/>
      </c>
      <c r="B30" s="5" t="s">
        <v>35</v>
      </c>
      <c r="C30" s="6" t="s">
        <v>36</v>
      </c>
      <c r="D30" s="7"/>
      <c r="E30" s="7"/>
      <c r="F30" s="7"/>
      <c r="G30" s="7"/>
      <c r="H30" s="7"/>
      <c r="I30" s="7"/>
      <c r="J30" s="24">
        <f>SUM(I31:I33)</f>
        <v>0</v>
      </c>
    </row>
    <row r="31" spans="1:11" s="1" customFormat="1" ht="15.75">
      <c r="A31" s="17"/>
      <c r="B31" s="18"/>
      <c r="C31" s="19"/>
      <c r="D31" s="20"/>
      <c r="E31" s="20"/>
      <c r="F31" s="20"/>
      <c r="G31" s="20"/>
      <c r="H31" s="20"/>
      <c r="I31" s="20"/>
      <c r="J31" s="27"/>
      <c r="K31" s="2"/>
    </row>
    <row r="32" spans="1:11" s="1" customFormat="1" ht="15.75">
      <c r="A32" s="8">
        <f>IF(F32&lt;&gt;"",1+MAX($A$5:A31),"")</f>
        <v>17</v>
      </c>
      <c r="B32" s="18"/>
      <c r="C32" s="15" t="s">
        <v>37</v>
      </c>
      <c r="D32" s="20">
        <v>6</v>
      </c>
      <c r="E32" s="12">
        <v>0.1</v>
      </c>
      <c r="F32" s="11">
        <f t="shared" ref="F32" si="6">D32*(1+E32)</f>
        <v>6.6000000000000005</v>
      </c>
      <c r="G32" s="13" t="s">
        <v>15</v>
      </c>
      <c r="H32" s="20"/>
      <c r="I32" s="25">
        <f>H32*F32</f>
        <v>0</v>
      </c>
      <c r="J32" s="27"/>
      <c r="K32" s="2"/>
    </row>
    <row r="33" spans="1:11" s="1" customFormat="1" ht="15.75">
      <c r="A33" s="17"/>
      <c r="B33" s="18"/>
      <c r="C33" s="19"/>
      <c r="D33" s="20"/>
      <c r="E33" s="20"/>
      <c r="F33" s="20"/>
      <c r="G33" s="20"/>
      <c r="H33" s="20"/>
      <c r="I33" s="20"/>
      <c r="J33" s="27"/>
      <c r="K33" s="2"/>
    </row>
    <row r="34" spans="1:11" ht="15.75">
      <c r="A34" s="4" t="str">
        <f>IF(F34&lt;&gt;"",1+MAX($A$5:A33),"")</f>
        <v/>
      </c>
      <c r="B34" s="5" t="s">
        <v>38</v>
      </c>
      <c r="C34" s="6" t="s">
        <v>39</v>
      </c>
      <c r="D34" s="7"/>
      <c r="E34" s="7"/>
      <c r="F34" s="7"/>
      <c r="G34" s="7"/>
      <c r="H34" s="7"/>
      <c r="I34" s="7"/>
      <c r="J34" s="24">
        <f>SUM(I35:I77)</f>
        <v>0</v>
      </c>
    </row>
    <row r="35" spans="1:11" s="1" customFormat="1" ht="15.75">
      <c r="A35" s="17"/>
      <c r="B35" s="18"/>
      <c r="C35" s="19"/>
      <c r="D35" s="20"/>
      <c r="E35" s="20"/>
      <c r="F35" s="20"/>
      <c r="G35" s="20"/>
      <c r="H35" s="20"/>
      <c r="I35" s="20"/>
      <c r="J35" s="27"/>
      <c r="K35" s="2"/>
    </row>
    <row r="36" spans="1:11" s="1" customFormat="1" ht="15.75">
      <c r="A36" s="8" t="str">
        <f>IF(F36&lt;&gt;"",1+MAX($A$5:A35),"")</f>
        <v/>
      </c>
      <c r="B36" s="18"/>
      <c r="C36" s="21" t="s">
        <v>40</v>
      </c>
      <c r="D36" s="20"/>
      <c r="E36" s="20"/>
      <c r="F36" s="11"/>
      <c r="G36" s="20"/>
      <c r="H36" s="20"/>
      <c r="I36" s="25"/>
      <c r="J36" s="27"/>
      <c r="K36" s="2"/>
    </row>
    <row r="37" spans="1:11" s="1" customFormat="1" ht="15.75">
      <c r="A37" s="8">
        <f>IF(F37&lt;&gt;"",1+MAX($A$5:A36),"")</f>
        <v>18</v>
      </c>
      <c r="B37" s="18"/>
      <c r="C37" s="15" t="s">
        <v>41</v>
      </c>
      <c r="D37" s="20">
        <v>7</v>
      </c>
      <c r="E37" s="12">
        <v>0.1</v>
      </c>
      <c r="F37" s="11">
        <f t="shared" ref="F37:F73" si="7">D37*(1+E37)</f>
        <v>7.7000000000000011</v>
      </c>
      <c r="G37" s="13" t="s">
        <v>42</v>
      </c>
      <c r="H37" s="20"/>
      <c r="I37" s="25">
        <f t="shared" ref="I37:I73" si="8">H37*F37</f>
        <v>0</v>
      </c>
      <c r="J37" s="27"/>
      <c r="K37" s="2"/>
    </row>
    <row r="38" spans="1:11" s="1" customFormat="1" ht="15.75">
      <c r="A38" s="8">
        <f>IF(F38&lt;&gt;"",1+MAX($A$5:A37),"")</f>
        <v>19</v>
      </c>
      <c r="B38" s="18"/>
      <c r="C38" s="15" t="s">
        <v>43</v>
      </c>
      <c r="D38" s="20">
        <v>1</v>
      </c>
      <c r="E38" s="12">
        <v>0.1</v>
      </c>
      <c r="F38" s="11">
        <f t="shared" si="7"/>
        <v>1.1000000000000001</v>
      </c>
      <c r="G38" s="13" t="s">
        <v>42</v>
      </c>
      <c r="H38" s="20"/>
      <c r="I38" s="25">
        <f t="shared" si="8"/>
        <v>0</v>
      </c>
      <c r="J38" s="27"/>
      <c r="K38" s="2"/>
    </row>
    <row r="39" spans="1:11" s="1" customFormat="1" ht="15.75">
      <c r="A39" s="8">
        <f>IF(F39&lt;&gt;"",1+MAX($A$5:A38),"")</f>
        <v>20</v>
      </c>
      <c r="B39" s="18"/>
      <c r="C39" s="15" t="s">
        <v>44</v>
      </c>
      <c r="D39" s="20">
        <v>1</v>
      </c>
      <c r="E39" s="12">
        <v>0.1</v>
      </c>
      <c r="F39" s="11">
        <f t="shared" si="7"/>
        <v>1.1000000000000001</v>
      </c>
      <c r="G39" s="13" t="s">
        <v>42</v>
      </c>
      <c r="H39" s="20"/>
      <c r="I39" s="25">
        <f t="shared" si="8"/>
        <v>0</v>
      </c>
      <c r="J39" s="27"/>
      <c r="K39" s="2"/>
    </row>
    <row r="40" spans="1:11" s="1" customFormat="1" ht="15.75">
      <c r="A40" s="8">
        <f>IF(F40&lt;&gt;"",1+MAX($A$5:A39),"")</f>
        <v>21</v>
      </c>
      <c r="B40" s="18"/>
      <c r="C40" s="15" t="s">
        <v>45</v>
      </c>
      <c r="D40" s="20">
        <v>1</v>
      </c>
      <c r="E40" s="12">
        <v>0.1</v>
      </c>
      <c r="F40" s="11">
        <f t="shared" si="7"/>
        <v>1.1000000000000001</v>
      </c>
      <c r="G40" s="13" t="s">
        <v>42</v>
      </c>
      <c r="H40" s="20"/>
      <c r="I40" s="25">
        <f t="shared" si="8"/>
        <v>0</v>
      </c>
      <c r="J40" s="27"/>
      <c r="K40" s="2"/>
    </row>
    <row r="41" spans="1:11" s="1" customFormat="1" ht="15.75">
      <c r="A41" s="8"/>
      <c r="B41" s="18"/>
      <c r="C41" s="19" t="s">
        <v>46</v>
      </c>
      <c r="D41" s="20"/>
      <c r="E41" s="12"/>
      <c r="F41" s="11"/>
      <c r="G41" s="13"/>
      <c r="H41" s="20"/>
      <c r="I41" s="25"/>
      <c r="J41" s="27"/>
      <c r="K41" s="2"/>
    </row>
    <row r="42" spans="1:11" s="1" customFormat="1" ht="15.75">
      <c r="A42" s="8"/>
      <c r="B42" s="18"/>
      <c r="C42" s="21" t="s">
        <v>47</v>
      </c>
      <c r="D42" s="20"/>
      <c r="E42" s="12"/>
      <c r="F42" s="11"/>
      <c r="G42" s="13"/>
      <c r="H42" s="20"/>
      <c r="I42" s="25"/>
      <c r="J42" s="27"/>
      <c r="K42" s="2"/>
    </row>
    <row r="43" spans="1:11" s="1" customFormat="1" ht="15.75">
      <c r="A43" s="8">
        <f>IF(F43&lt;&gt;"",1+MAX($A$5:A42),"")</f>
        <v>22</v>
      </c>
      <c r="B43" s="18"/>
      <c r="C43" s="15" t="s">
        <v>48</v>
      </c>
      <c r="D43">
        <v>41.45</v>
      </c>
      <c r="E43" s="12">
        <v>0.1</v>
      </c>
      <c r="F43" s="11">
        <f t="shared" ref="F43:F59" si="9">D43*(1+E43)</f>
        <v>45.595000000000006</v>
      </c>
      <c r="G43" s="13" t="s">
        <v>42</v>
      </c>
      <c r="H43" s="20"/>
      <c r="I43" s="25">
        <f t="shared" ref="I43:I59" si="10">H43*F43</f>
        <v>0</v>
      </c>
      <c r="J43" s="27"/>
      <c r="K43" s="2"/>
    </row>
    <row r="44" spans="1:11" s="1" customFormat="1" ht="15.75">
      <c r="A44" s="8">
        <f>IF(F44&lt;&gt;"",1+MAX($A$5:A43),"")</f>
        <v>23</v>
      </c>
      <c r="B44" s="18"/>
      <c r="C44" s="15" t="s">
        <v>49</v>
      </c>
      <c r="D44">
        <v>19.22</v>
      </c>
      <c r="E44" s="12">
        <v>0.1</v>
      </c>
      <c r="F44" s="11">
        <f t="shared" si="9"/>
        <v>21.141999999999999</v>
      </c>
      <c r="G44" s="13" t="s">
        <v>42</v>
      </c>
      <c r="H44" s="20"/>
      <c r="I44" s="25">
        <f t="shared" si="10"/>
        <v>0</v>
      </c>
      <c r="J44" s="27"/>
      <c r="K44" s="2"/>
    </row>
    <row r="45" spans="1:11" s="1" customFormat="1" ht="15.75">
      <c r="A45" s="8">
        <f>IF(F45&lt;&gt;"",1+MAX($A$5:A44),"")</f>
        <v>24</v>
      </c>
      <c r="B45" s="18"/>
      <c r="C45" s="15" t="s">
        <v>50</v>
      </c>
      <c r="D45">
        <v>15.16</v>
      </c>
      <c r="E45" s="12">
        <v>0.1</v>
      </c>
      <c r="F45" s="11">
        <f t="shared" si="9"/>
        <v>16.676000000000002</v>
      </c>
      <c r="G45" s="13" t="s">
        <v>42</v>
      </c>
      <c r="H45" s="20"/>
      <c r="I45" s="25">
        <f t="shared" si="10"/>
        <v>0</v>
      </c>
      <c r="J45" s="27"/>
      <c r="K45" s="2"/>
    </row>
    <row r="46" spans="1:11" s="1" customFormat="1" ht="15.75">
      <c r="A46" s="8">
        <f>IF(F46&lt;&gt;"",1+MAX($A$5:A45),"")</f>
        <v>25</v>
      </c>
      <c r="B46" s="18"/>
      <c r="C46" s="15" t="s">
        <v>51</v>
      </c>
      <c r="D46">
        <v>22.25</v>
      </c>
      <c r="E46" s="12">
        <v>0.1</v>
      </c>
      <c r="F46" s="11">
        <f t="shared" si="9"/>
        <v>24.475000000000001</v>
      </c>
      <c r="G46" s="13" t="s">
        <v>42</v>
      </c>
      <c r="H46" s="20"/>
      <c r="I46" s="25">
        <f t="shared" si="10"/>
        <v>0</v>
      </c>
      <c r="J46" s="27"/>
      <c r="K46" s="2"/>
    </row>
    <row r="47" spans="1:11" s="1" customFormat="1" ht="15.75">
      <c r="A47" s="8">
        <f>IF(F47&lt;&gt;"",1+MAX($A$5:A46),"")</f>
        <v>26</v>
      </c>
      <c r="B47" s="18"/>
      <c r="C47" s="15" t="s">
        <v>52</v>
      </c>
      <c r="D47">
        <v>24.34</v>
      </c>
      <c r="E47" s="12">
        <v>0.1</v>
      </c>
      <c r="F47" s="11">
        <f t="shared" si="9"/>
        <v>26.774000000000001</v>
      </c>
      <c r="G47" s="13" t="s">
        <v>42</v>
      </c>
      <c r="H47" s="20"/>
      <c r="I47" s="25">
        <f t="shared" si="10"/>
        <v>0</v>
      </c>
      <c r="J47" s="27"/>
      <c r="K47" s="2"/>
    </row>
    <row r="48" spans="1:11" s="1" customFormat="1" ht="15.75">
      <c r="A48" s="8">
        <f>IF(F48&lt;&gt;"",1+MAX($A$5:A47),"")</f>
        <v>27</v>
      </c>
      <c r="B48" s="18"/>
      <c r="C48" s="15" t="s">
        <v>53</v>
      </c>
      <c r="D48">
        <v>17.2</v>
      </c>
      <c r="E48" s="12">
        <v>0.1</v>
      </c>
      <c r="F48" s="11">
        <f t="shared" si="9"/>
        <v>18.920000000000002</v>
      </c>
      <c r="G48" s="13" t="s">
        <v>42</v>
      </c>
      <c r="H48" s="20"/>
      <c r="I48" s="25">
        <f t="shared" si="10"/>
        <v>0</v>
      </c>
      <c r="J48" s="27"/>
      <c r="K48" s="2"/>
    </row>
    <row r="49" spans="1:11" s="1" customFormat="1" ht="15.75">
      <c r="A49" s="8">
        <f>IF(F49&lt;&gt;"",1+MAX($A$5:A48),"")</f>
        <v>28</v>
      </c>
      <c r="B49" s="18"/>
      <c r="C49" s="15" t="s">
        <v>54</v>
      </c>
      <c r="D49" s="20">
        <v>9</v>
      </c>
      <c r="E49" s="12">
        <v>0.1</v>
      </c>
      <c r="F49" s="11">
        <f t="shared" si="9"/>
        <v>9.9</v>
      </c>
      <c r="G49" s="13" t="s">
        <v>42</v>
      </c>
      <c r="H49" s="20"/>
      <c r="I49" s="25">
        <f t="shared" si="10"/>
        <v>0</v>
      </c>
      <c r="J49" s="27"/>
      <c r="K49" s="2"/>
    </row>
    <row r="50" spans="1:11" s="1" customFormat="1" ht="15.75">
      <c r="A50" s="8">
        <f>IF(F50&lt;&gt;"",1+MAX($A$5:A49),"")</f>
        <v>29</v>
      </c>
      <c r="B50" s="18"/>
      <c r="C50" s="15" t="s">
        <v>55</v>
      </c>
      <c r="D50" s="20">
        <v>9</v>
      </c>
      <c r="E50" s="12">
        <v>0.1</v>
      </c>
      <c r="F50" s="11">
        <f t="shared" si="9"/>
        <v>9.9</v>
      </c>
      <c r="G50" s="13" t="s">
        <v>42</v>
      </c>
      <c r="H50" s="20"/>
      <c r="I50" s="25">
        <f t="shared" si="10"/>
        <v>0</v>
      </c>
      <c r="J50" s="27"/>
      <c r="K50" s="2"/>
    </row>
    <row r="51" spans="1:11" s="1" customFormat="1" ht="15.75">
      <c r="A51" s="8">
        <f>IF(F51&lt;&gt;"",1+MAX($A$5:A50),"")</f>
        <v>30</v>
      </c>
      <c r="B51" s="18"/>
      <c r="C51" s="15" t="s">
        <v>51</v>
      </c>
      <c r="D51" s="20">
        <v>7</v>
      </c>
      <c r="E51" s="12">
        <v>0.1</v>
      </c>
      <c r="F51" s="11">
        <f t="shared" si="9"/>
        <v>7.7000000000000011</v>
      </c>
      <c r="G51" s="13" t="s">
        <v>42</v>
      </c>
      <c r="H51" s="20"/>
      <c r="I51" s="25">
        <f t="shared" si="10"/>
        <v>0</v>
      </c>
      <c r="J51" s="27"/>
      <c r="K51" s="2"/>
    </row>
    <row r="52" spans="1:11" s="1" customFormat="1" ht="15.75">
      <c r="A52" s="8">
        <f>IF(F52&lt;&gt;"",1+MAX($A$5:A51),"")</f>
        <v>31</v>
      </c>
      <c r="B52" s="18"/>
      <c r="C52" s="15" t="s">
        <v>56</v>
      </c>
      <c r="D52" s="20">
        <v>16</v>
      </c>
      <c r="E52" s="12">
        <v>0.1</v>
      </c>
      <c r="F52" s="11">
        <f t="shared" si="9"/>
        <v>17.600000000000001</v>
      </c>
      <c r="G52" s="13" t="s">
        <v>42</v>
      </c>
      <c r="H52" s="20"/>
      <c r="I52" s="25">
        <f t="shared" si="10"/>
        <v>0</v>
      </c>
      <c r="J52" s="27"/>
      <c r="K52" s="2"/>
    </row>
    <row r="53" spans="1:11" s="1" customFormat="1" ht="15.75">
      <c r="A53" s="8">
        <f>IF(F53&lt;&gt;"",1+MAX($A$5:A52),"")</f>
        <v>32</v>
      </c>
      <c r="B53" s="18"/>
      <c r="C53" s="15" t="s">
        <v>57</v>
      </c>
      <c r="D53" s="20">
        <v>44</v>
      </c>
      <c r="E53" s="12">
        <v>0.1</v>
      </c>
      <c r="F53" s="11">
        <f t="shared" si="9"/>
        <v>48.400000000000006</v>
      </c>
      <c r="G53" s="13" t="s">
        <v>42</v>
      </c>
      <c r="H53" s="20"/>
      <c r="I53" s="25">
        <f t="shared" si="10"/>
        <v>0</v>
      </c>
      <c r="J53" s="27"/>
      <c r="K53" s="2"/>
    </row>
    <row r="54" spans="1:11" s="1" customFormat="1" ht="15.75">
      <c r="A54" s="8">
        <f>IF(F54&lt;&gt;"",1+MAX($A$5:A53),"")</f>
        <v>33</v>
      </c>
      <c r="B54" s="18"/>
      <c r="C54" s="15" t="s">
        <v>58</v>
      </c>
      <c r="D54" s="20">
        <v>23</v>
      </c>
      <c r="E54" s="12">
        <v>0.1</v>
      </c>
      <c r="F54" s="11">
        <f t="shared" si="9"/>
        <v>25.3</v>
      </c>
      <c r="G54" s="13" t="s">
        <v>42</v>
      </c>
      <c r="H54" s="20"/>
      <c r="I54" s="25">
        <f t="shared" si="10"/>
        <v>0</v>
      </c>
      <c r="J54" s="27"/>
      <c r="K54" s="2"/>
    </row>
    <row r="55" spans="1:11" s="1" customFormat="1" ht="15.75">
      <c r="A55" s="8">
        <f>IF(F55&lt;&gt;"",1+MAX($A$5:A54),"")</f>
        <v>34</v>
      </c>
      <c r="B55" s="18"/>
      <c r="C55" s="15" t="s">
        <v>59</v>
      </c>
      <c r="D55">
        <v>130.49</v>
      </c>
      <c r="E55" s="12">
        <v>0.1</v>
      </c>
      <c r="F55" s="11">
        <f t="shared" si="9"/>
        <v>143.53900000000002</v>
      </c>
      <c r="G55" s="13" t="s">
        <v>42</v>
      </c>
      <c r="H55" s="20"/>
      <c r="I55" s="25">
        <f t="shared" si="10"/>
        <v>0</v>
      </c>
      <c r="J55" s="27"/>
      <c r="K55" s="2"/>
    </row>
    <row r="56" spans="1:11" s="1" customFormat="1" ht="15.75">
      <c r="A56" s="8">
        <f>IF(F56&lt;&gt;"",1+MAX($A$5:A55),"")</f>
        <v>35</v>
      </c>
      <c r="B56" s="18"/>
      <c r="C56" s="15" t="s">
        <v>60</v>
      </c>
      <c r="D56">
        <v>26.48</v>
      </c>
      <c r="E56" s="12">
        <v>0.1</v>
      </c>
      <c r="F56" s="11">
        <f t="shared" si="9"/>
        <v>29.128000000000004</v>
      </c>
      <c r="G56" s="13" t="s">
        <v>42</v>
      </c>
      <c r="H56" s="20"/>
      <c r="I56" s="25">
        <f t="shared" si="10"/>
        <v>0</v>
      </c>
      <c r="J56" s="27"/>
      <c r="K56" s="2"/>
    </row>
    <row r="57" spans="1:11" s="1" customFormat="1" ht="15.75">
      <c r="A57" s="8">
        <f>IF(F57&lt;&gt;"",1+MAX($A$5:A56),"")</f>
        <v>36</v>
      </c>
      <c r="B57" s="18"/>
      <c r="C57" s="15" t="s">
        <v>61</v>
      </c>
      <c r="D57">
        <v>40.81</v>
      </c>
      <c r="E57" s="12">
        <v>0.1</v>
      </c>
      <c r="F57" s="11">
        <f t="shared" si="9"/>
        <v>44.891000000000005</v>
      </c>
      <c r="G57" s="13" t="s">
        <v>42</v>
      </c>
      <c r="H57" s="20"/>
      <c r="I57" s="25">
        <f t="shared" si="10"/>
        <v>0</v>
      </c>
      <c r="J57" s="27"/>
      <c r="K57" s="2"/>
    </row>
    <row r="58" spans="1:11" s="1" customFormat="1" ht="15.75">
      <c r="A58" s="8">
        <f>IF(F58&lt;&gt;"",1+MAX($A$5:A57),"")</f>
        <v>37</v>
      </c>
      <c r="B58" s="18"/>
      <c r="C58" s="15" t="s">
        <v>62</v>
      </c>
      <c r="D58" s="20">
        <v>1085</v>
      </c>
      <c r="E58" s="12">
        <v>0.1</v>
      </c>
      <c r="F58" s="11">
        <f t="shared" si="9"/>
        <v>1193.5</v>
      </c>
      <c r="G58" s="13" t="s">
        <v>42</v>
      </c>
      <c r="H58" s="20"/>
      <c r="I58" s="25">
        <f t="shared" si="10"/>
        <v>0</v>
      </c>
      <c r="J58" s="27"/>
      <c r="K58" s="2"/>
    </row>
    <row r="59" spans="1:11" s="1" customFormat="1" ht="15.75">
      <c r="A59" s="8">
        <f>IF(F59&lt;&gt;"",1+MAX($A$5:A58),"")</f>
        <v>38</v>
      </c>
      <c r="B59" s="18"/>
      <c r="C59" s="15" t="s">
        <v>63</v>
      </c>
      <c r="D59" s="20">
        <v>429</v>
      </c>
      <c r="E59" s="12">
        <v>0.1</v>
      </c>
      <c r="F59" s="11">
        <f t="shared" si="9"/>
        <v>471.90000000000003</v>
      </c>
      <c r="G59" s="13" t="s">
        <v>42</v>
      </c>
      <c r="H59" s="20"/>
      <c r="I59" s="25">
        <f t="shared" si="10"/>
        <v>0</v>
      </c>
      <c r="J59" s="27"/>
      <c r="K59" s="2"/>
    </row>
    <row r="60" spans="1:11" s="1" customFormat="1" ht="15.75">
      <c r="A60" s="8" t="str">
        <f>IF(F60&lt;&gt;"",1+MAX($A$5:A59),"")</f>
        <v/>
      </c>
      <c r="B60" s="18"/>
      <c r="C60" s="15" t="s">
        <v>46</v>
      </c>
      <c r="D60" s="20"/>
      <c r="E60" s="12"/>
      <c r="F60" s="11"/>
      <c r="G60" s="13"/>
      <c r="H60" s="20"/>
      <c r="I60" s="25"/>
      <c r="J60" s="27"/>
      <c r="K60" s="2"/>
    </row>
    <row r="61" spans="1:11" s="1" customFormat="1" ht="15.75">
      <c r="A61" s="8" t="str">
        <f>IF(F61&lt;&gt;"",1+MAX($A$5:A60),"")</f>
        <v/>
      </c>
      <c r="B61" s="18"/>
      <c r="C61" s="21" t="s">
        <v>64</v>
      </c>
      <c r="D61" s="20"/>
      <c r="E61" s="12"/>
      <c r="F61" s="11"/>
      <c r="G61" s="13"/>
      <c r="H61" s="20"/>
      <c r="I61" s="25"/>
      <c r="J61" s="27"/>
      <c r="K61" s="2"/>
    </row>
    <row r="62" spans="1:11" s="1" customFormat="1" ht="15.75">
      <c r="A62" s="8">
        <f>IF(F62&lt;&gt;"",1+MAX($A$5:A61),"")</f>
        <v>39</v>
      </c>
      <c r="B62" s="18"/>
      <c r="C62" s="15" t="s">
        <v>65</v>
      </c>
      <c r="D62" s="20">
        <v>164</v>
      </c>
      <c r="E62" s="12">
        <v>0.1</v>
      </c>
      <c r="F62" s="11">
        <f t="shared" ref="F62:F68" si="11">D62*(1+E62)</f>
        <v>180.4</v>
      </c>
      <c r="G62" s="13" t="s">
        <v>13</v>
      </c>
      <c r="H62" s="20"/>
      <c r="I62" s="25">
        <f t="shared" ref="I62:I65" si="12">H62*F62</f>
        <v>0</v>
      </c>
      <c r="J62" s="27"/>
      <c r="K62" s="2"/>
    </row>
    <row r="63" spans="1:11" s="1" customFormat="1" ht="15.75">
      <c r="A63" s="8">
        <f>IF(F63&lt;&gt;"",1+MAX($A$5:A62),"")</f>
        <v>40</v>
      </c>
      <c r="B63" s="18"/>
      <c r="C63" s="15" t="s">
        <v>66</v>
      </c>
      <c r="D63" s="15">
        <v>28</v>
      </c>
      <c r="E63" s="12">
        <v>0.1</v>
      </c>
      <c r="F63" s="11">
        <f t="shared" si="11"/>
        <v>30.800000000000004</v>
      </c>
      <c r="G63" s="13" t="s">
        <v>42</v>
      </c>
      <c r="H63" s="20"/>
      <c r="I63" s="25">
        <f t="shared" si="12"/>
        <v>0</v>
      </c>
      <c r="J63" s="27"/>
      <c r="K63" s="2"/>
    </row>
    <row r="64" spans="1:11" s="1" customFormat="1" ht="15.75">
      <c r="A64" s="8">
        <f>IF(F64&lt;&gt;"",1+MAX($A$5:A63),"")</f>
        <v>41</v>
      </c>
      <c r="B64" s="18"/>
      <c r="C64" s="15" t="s">
        <v>67</v>
      </c>
      <c r="D64" s="15">
        <v>1988</v>
      </c>
      <c r="E64" s="12">
        <v>0.1</v>
      </c>
      <c r="F64" s="11">
        <f t="shared" si="11"/>
        <v>2186.8000000000002</v>
      </c>
      <c r="G64" s="13" t="s">
        <v>13</v>
      </c>
      <c r="H64" s="20"/>
      <c r="I64" s="25">
        <f t="shared" si="12"/>
        <v>0</v>
      </c>
      <c r="J64" s="27"/>
      <c r="K64" s="2"/>
    </row>
    <row r="65" spans="1:11" s="1" customFormat="1" ht="15.75">
      <c r="A65" s="8">
        <f>IF(F65&lt;&gt;"",1+MAX($A$5:A64),"")</f>
        <v>42</v>
      </c>
      <c r="B65" s="18"/>
      <c r="C65" s="15" t="s">
        <v>68</v>
      </c>
      <c r="D65" s="15">
        <v>14</v>
      </c>
      <c r="E65" s="12">
        <v>0.1</v>
      </c>
      <c r="F65" s="11">
        <f t="shared" si="11"/>
        <v>15.400000000000002</v>
      </c>
      <c r="G65" s="13" t="s">
        <v>42</v>
      </c>
      <c r="H65" s="20"/>
      <c r="I65" s="25">
        <f t="shared" si="12"/>
        <v>0</v>
      </c>
      <c r="J65" s="27"/>
      <c r="K65" s="2"/>
    </row>
    <row r="66" spans="1:11" s="1" customFormat="1" ht="15.75">
      <c r="A66" s="8">
        <f>IF(F66&lt;&gt;"",1+MAX($A$5:A65),"")</f>
        <v>43</v>
      </c>
      <c r="B66" s="18"/>
      <c r="C66" s="15" t="s">
        <v>69</v>
      </c>
      <c r="D66" s="15">
        <v>2997</v>
      </c>
      <c r="E66" s="12">
        <v>0.1</v>
      </c>
      <c r="F66" s="11">
        <f t="shared" si="11"/>
        <v>3296.7000000000003</v>
      </c>
      <c r="G66" s="13" t="s">
        <v>13</v>
      </c>
      <c r="H66" s="20"/>
      <c r="I66" s="25">
        <f t="shared" ref="I66:I68" si="13">H66*F66</f>
        <v>0</v>
      </c>
      <c r="J66" s="27"/>
      <c r="K66" s="2"/>
    </row>
    <row r="67" spans="1:11" s="1" customFormat="1" ht="15.75">
      <c r="A67" s="8">
        <f>IF(F67&lt;&gt;"",1+MAX($A$5:A66),"")</f>
        <v>44</v>
      </c>
      <c r="B67" s="18"/>
      <c r="C67" s="15" t="s">
        <v>70</v>
      </c>
      <c r="D67" s="15">
        <v>200</v>
      </c>
      <c r="E67" s="12">
        <v>0.1</v>
      </c>
      <c r="F67" s="11">
        <f t="shared" si="11"/>
        <v>220.00000000000003</v>
      </c>
      <c r="G67" s="13" t="s">
        <v>42</v>
      </c>
      <c r="H67" s="20"/>
      <c r="I67" s="25">
        <f t="shared" si="13"/>
        <v>0</v>
      </c>
      <c r="J67" s="27"/>
      <c r="K67" s="2"/>
    </row>
    <row r="68" spans="1:11" s="1" customFormat="1" ht="15.75">
      <c r="A68" s="8">
        <f>IF(F68&lt;&gt;"",1+MAX($A$5:A67),"")</f>
        <v>45</v>
      </c>
      <c r="B68" s="18"/>
      <c r="C68" s="15" t="s">
        <v>71</v>
      </c>
      <c r="D68" s="15">
        <v>503</v>
      </c>
      <c r="E68" s="12">
        <v>0.1</v>
      </c>
      <c r="F68" s="11">
        <f t="shared" si="11"/>
        <v>553.30000000000007</v>
      </c>
      <c r="G68" s="13" t="s">
        <v>13</v>
      </c>
      <c r="H68" s="20"/>
      <c r="I68" s="25">
        <f t="shared" si="13"/>
        <v>0</v>
      </c>
      <c r="J68" s="27"/>
      <c r="K68" s="2"/>
    </row>
    <row r="69" spans="1:11" s="1" customFormat="1" ht="15.75">
      <c r="A69" s="8" t="str">
        <f>IF(F69&lt;&gt;"",1+MAX($A$5:A68),"")</f>
        <v/>
      </c>
      <c r="B69" s="18"/>
      <c r="C69" s="15" t="s">
        <v>46</v>
      </c>
      <c r="D69" s="15"/>
      <c r="E69" s="12"/>
      <c r="F69" s="11"/>
      <c r="G69" s="13"/>
      <c r="H69" s="20"/>
      <c r="I69" s="25"/>
      <c r="J69" s="27"/>
      <c r="K69" s="2"/>
    </row>
    <row r="70" spans="1:11" s="1" customFormat="1" ht="15.75">
      <c r="A70" s="8" t="str">
        <f>IF(F70&lt;&gt;"",1+MAX($A$5:A69),"")</f>
        <v/>
      </c>
      <c r="B70" s="18"/>
      <c r="C70" s="21" t="s">
        <v>72</v>
      </c>
      <c r="D70" s="20"/>
      <c r="E70" s="12"/>
      <c r="F70" s="11"/>
      <c r="G70" s="13"/>
      <c r="H70" s="20"/>
      <c r="I70" s="25"/>
      <c r="J70" s="27"/>
      <c r="K70" s="2"/>
    </row>
    <row r="71" spans="1:11" s="1" customFormat="1" ht="30">
      <c r="A71" s="8">
        <f>IF(F71&lt;&gt;"",1+MAX($A$5:A70),"")</f>
        <v>46</v>
      </c>
      <c r="B71" s="18"/>
      <c r="C71" s="28" t="s">
        <v>73</v>
      </c>
      <c r="D71" s="19">
        <v>3253</v>
      </c>
      <c r="E71" s="12">
        <v>0.1</v>
      </c>
      <c r="F71" s="11">
        <f t="shared" si="7"/>
        <v>3578.3</v>
      </c>
      <c r="G71" s="13" t="s">
        <v>13</v>
      </c>
      <c r="H71" s="19"/>
      <c r="I71" s="25">
        <f t="shared" si="8"/>
        <v>0</v>
      </c>
      <c r="J71" s="27"/>
      <c r="K71" s="2"/>
    </row>
    <row r="72" spans="1:11" s="1" customFormat="1" ht="15.75">
      <c r="A72" s="8">
        <f>IF(F72&lt;&gt;"",1+MAX($A$5:A71),"")</f>
        <v>47</v>
      </c>
      <c r="B72" s="20"/>
      <c r="C72" s="15" t="s">
        <v>74</v>
      </c>
      <c r="D72" s="29">
        <v>1913</v>
      </c>
      <c r="E72" s="12">
        <v>0.1</v>
      </c>
      <c r="F72" s="11">
        <f t="shared" si="7"/>
        <v>2104.3000000000002</v>
      </c>
      <c r="G72" s="13" t="s">
        <v>13</v>
      </c>
      <c r="H72" s="20"/>
      <c r="I72" s="25">
        <f t="shared" si="8"/>
        <v>0</v>
      </c>
      <c r="J72" s="38"/>
      <c r="K72" s="2"/>
    </row>
    <row r="73" spans="1:11" ht="15.75">
      <c r="A73" s="8">
        <f>IF(F73&lt;&gt;"",1+MAX($A$5:A72),"")</f>
        <v>48</v>
      </c>
      <c r="B73" s="9"/>
      <c r="C73" s="15" t="s">
        <v>75</v>
      </c>
      <c r="D73" s="11">
        <v>505</v>
      </c>
      <c r="E73" s="12">
        <v>0.1</v>
      </c>
      <c r="F73" s="11">
        <f t="shared" si="7"/>
        <v>555.5</v>
      </c>
      <c r="G73" s="13" t="s">
        <v>13</v>
      </c>
      <c r="H73" s="20"/>
      <c r="I73" s="25">
        <f t="shared" si="8"/>
        <v>0</v>
      </c>
      <c r="J73" s="26"/>
    </row>
    <row r="74" spans="1:11" ht="15.75">
      <c r="A74" s="8" t="str">
        <f>IF(F74&lt;&gt;"",1+MAX($A$5:A73),"")</f>
        <v/>
      </c>
      <c r="B74" s="9"/>
      <c r="C74" s="15" t="s">
        <v>46</v>
      </c>
      <c r="D74" s="11"/>
      <c r="E74" s="12"/>
      <c r="F74" s="11"/>
      <c r="G74" s="13"/>
      <c r="H74" s="20"/>
      <c r="I74" s="25"/>
      <c r="J74" s="26"/>
    </row>
    <row r="75" spans="1:11" ht="15.75">
      <c r="A75" s="8" t="str">
        <f>IF(F75&lt;&gt;"",1+MAX($A$5:A74),"")</f>
        <v/>
      </c>
      <c r="B75" s="9"/>
      <c r="C75" s="30" t="s">
        <v>76</v>
      </c>
      <c r="D75" s="11"/>
      <c r="E75" s="12"/>
      <c r="F75" s="11"/>
      <c r="G75" s="13"/>
      <c r="H75" s="20"/>
      <c r="I75" s="25"/>
      <c r="J75" s="26"/>
    </row>
    <row r="76" spans="1:11" ht="15.75">
      <c r="A76" s="8">
        <f>IF(F76&lt;&gt;"",1+MAX($A$5:A75),"")</f>
        <v>49</v>
      </c>
      <c r="B76" s="9"/>
      <c r="C76" s="15" t="s">
        <v>77</v>
      </c>
      <c r="D76" s="11">
        <v>70</v>
      </c>
      <c r="E76" s="12">
        <v>0.1</v>
      </c>
      <c r="F76" s="11">
        <f t="shared" ref="F76" si="14">D76*(1+E76)</f>
        <v>77</v>
      </c>
      <c r="G76" s="13" t="s">
        <v>42</v>
      </c>
      <c r="H76" s="20"/>
      <c r="I76" s="25">
        <f t="shared" ref="I76" si="15">H76*F76</f>
        <v>0</v>
      </c>
      <c r="J76" s="26"/>
    </row>
    <row r="77" spans="1:11" ht="15.75">
      <c r="A77" s="8" t="str">
        <f>IF(F77&lt;&gt;"",1+MAX($A$5:A76),"")</f>
        <v/>
      </c>
      <c r="B77" s="9"/>
      <c r="C77" s="10"/>
      <c r="D77" s="11"/>
      <c r="E77" s="12"/>
      <c r="F77" s="11"/>
      <c r="G77" s="13"/>
      <c r="H77" s="14"/>
      <c r="I77" s="25"/>
      <c r="J77" s="26"/>
    </row>
    <row r="78" spans="1:11" ht="15.75">
      <c r="A78" s="4" t="str">
        <f>IF(F78&lt;&gt;"",1+MAX($A$5:A77),"")</f>
        <v/>
      </c>
      <c r="B78" s="5" t="s">
        <v>78</v>
      </c>
      <c r="C78" s="6" t="s">
        <v>79</v>
      </c>
      <c r="D78" s="7"/>
      <c r="E78" s="7"/>
      <c r="F78" s="7"/>
      <c r="G78" s="7"/>
      <c r="H78" s="7"/>
      <c r="I78" s="7"/>
      <c r="J78" s="24">
        <f>SUM(I79:I82)</f>
        <v>0</v>
      </c>
    </row>
    <row r="79" spans="1:11" ht="15.75">
      <c r="A79" s="8"/>
      <c r="B79" s="9"/>
      <c r="C79" s="10"/>
      <c r="D79" s="11"/>
      <c r="E79" s="12"/>
      <c r="F79" s="11"/>
      <c r="G79" s="13"/>
      <c r="H79" s="14"/>
      <c r="I79" s="25"/>
      <c r="J79" s="26"/>
    </row>
    <row r="80" spans="1:11" s="1" customFormat="1" ht="15.75">
      <c r="A80" s="8">
        <f>IF(F80&lt;&gt;"",1+MAX($A$5:A45),"")</f>
        <v>25</v>
      </c>
      <c r="B80" s="18"/>
      <c r="C80" s="19" t="s">
        <v>80</v>
      </c>
      <c r="D80" s="20">
        <v>217</v>
      </c>
      <c r="E80" s="12">
        <v>0.1</v>
      </c>
      <c r="F80" s="11">
        <f t="shared" ref="F80:F81" si="16">D80*(1+E80)</f>
        <v>238.70000000000002</v>
      </c>
      <c r="G80" s="13" t="s">
        <v>42</v>
      </c>
      <c r="H80" s="20"/>
      <c r="I80" s="25">
        <f t="shared" ref="I80:I81" si="17">H80*F80</f>
        <v>0</v>
      </c>
      <c r="J80" s="27"/>
      <c r="K80" s="2"/>
    </row>
    <row r="81" spans="1:11" s="1" customFormat="1" ht="15.75">
      <c r="A81" s="8">
        <f>IF(F81&lt;&gt;"",1+MAX($A$5:A46),"")</f>
        <v>26</v>
      </c>
      <c r="B81" s="18"/>
      <c r="C81" s="19" t="s">
        <v>81</v>
      </c>
      <c r="D81" s="20">
        <v>3933</v>
      </c>
      <c r="E81" s="12">
        <v>0.1</v>
      </c>
      <c r="F81" s="11">
        <f t="shared" si="16"/>
        <v>4326.3</v>
      </c>
      <c r="G81" s="13" t="s">
        <v>13</v>
      </c>
      <c r="H81" s="20"/>
      <c r="I81" s="25">
        <f t="shared" si="17"/>
        <v>0</v>
      </c>
      <c r="J81" s="27"/>
      <c r="K81" s="2"/>
    </row>
    <row r="82" spans="1:11" s="1" customFormat="1" ht="15.75">
      <c r="A82" s="8"/>
      <c r="B82" s="18"/>
      <c r="C82" s="19"/>
      <c r="D82" s="20"/>
      <c r="E82" s="12"/>
      <c r="F82" s="11"/>
      <c r="G82" s="13"/>
      <c r="H82" s="20"/>
      <c r="I82" s="25"/>
      <c r="J82" s="27"/>
      <c r="K82" s="2"/>
    </row>
    <row r="83" spans="1:11" ht="15.75">
      <c r="A83" s="4" t="str">
        <f>IF(F83&lt;&gt;"",1+MAX($A$5:A82),"")</f>
        <v/>
      </c>
      <c r="B83" s="5" t="s">
        <v>82</v>
      </c>
      <c r="C83" s="6" t="s">
        <v>83</v>
      </c>
      <c r="D83" s="7"/>
      <c r="E83" s="7"/>
      <c r="F83" s="7"/>
      <c r="G83" s="7"/>
      <c r="H83" s="7"/>
      <c r="I83" s="7"/>
      <c r="J83" s="24">
        <f>SUM(I84:I105)</f>
        <v>0</v>
      </c>
    </row>
    <row r="84" spans="1:11" ht="15.75">
      <c r="A84" s="8" t="str">
        <f>IF(F84&lt;&gt;"",1+MAX($A$5:A83),"")</f>
        <v/>
      </c>
      <c r="B84" s="9"/>
      <c r="C84" s="31"/>
      <c r="D84" s="29"/>
      <c r="E84" s="12"/>
      <c r="F84" s="32"/>
      <c r="G84" s="16"/>
      <c r="H84" s="14"/>
      <c r="I84" s="25"/>
      <c r="J84" s="26"/>
    </row>
    <row r="85" spans="1:11" ht="15.75">
      <c r="A85" s="8" t="str">
        <f>IF(F85&lt;&gt;"",1+MAX($A$5:A84),"")</f>
        <v/>
      </c>
      <c r="B85" s="9"/>
      <c r="C85" s="33" t="s">
        <v>84</v>
      </c>
      <c r="D85" s="29"/>
      <c r="E85" s="12"/>
      <c r="F85" s="32"/>
      <c r="G85" s="16"/>
      <c r="H85" s="14"/>
      <c r="I85" s="25"/>
      <c r="J85" s="26"/>
    </row>
    <row r="86" spans="1:11" ht="45">
      <c r="A86" s="8">
        <f>IF(F86&lt;&gt;"",1+MAX($A$5:A85),"")</f>
        <v>50</v>
      </c>
      <c r="B86" s="9"/>
      <c r="C86" s="10" t="s">
        <v>85</v>
      </c>
      <c r="D86" s="29">
        <v>1</v>
      </c>
      <c r="E86" s="12">
        <v>0</v>
      </c>
      <c r="F86" s="11">
        <f t="shared" ref="F86:F104" si="18">D86*(1+E86)</f>
        <v>1</v>
      </c>
      <c r="G86" s="16" t="s">
        <v>15</v>
      </c>
      <c r="H86" s="14"/>
      <c r="I86" s="25">
        <f t="shared" ref="I86:I104" si="19">H86*F86</f>
        <v>0</v>
      </c>
      <c r="J86" s="26"/>
    </row>
    <row r="87" spans="1:11" ht="45">
      <c r="A87" s="8">
        <f>IF(F87&lt;&gt;"",1+MAX($A$5:A86),"")</f>
        <v>51</v>
      </c>
      <c r="B87" s="9"/>
      <c r="C87" s="10" t="s">
        <v>86</v>
      </c>
      <c r="D87" s="29">
        <v>2</v>
      </c>
      <c r="E87" s="12">
        <v>0</v>
      </c>
      <c r="F87" s="11">
        <f t="shared" si="18"/>
        <v>2</v>
      </c>
      <c r="G87" s="16" t="s">
        <v>15</v>
      </c>
      <c r="H87" s="14"/>
      <c r="I87" s="25">
        <f t="shared" si="19"/>
        <v>0</v>
      </c>
      <c r="J87" s="26"/>
    </row>
    <row r="88" spans="1:11" ht="45">
      <c r="A88" s="8">
        <f>IF(F88&lt;&gt;"",1+MAX($A$5:A87),"")</f>
        <v>52</v>
      </c>
      <c r="B88" s="9"/>
      <c r="C88" s="10" t="s">
        <v>87</v>
      </c>
      <c r="D88" s="29">
        <v>1</v>
      </c>
      <c r="E88" s="12">
        <v>0</v>
      </c>
      <c r="F88" s="11">
        <f t="shared" si="18"/>
        <v>1</v>
      </c>
      <c r="G88" s="16" t="s">
        <v>15</v>
      </c>
      <c r="H88" s="14"/>
      <c r="I88" s="25">
        <f t="shared" si="19"/>
        <v>0</v>
      </c>
      <c r="J88" s="26"/>
    </row>
    <row r="89" spans="1:11" ht="45">
      <c r="A89" s="8">
        <f>IF(F89&lt;&gt;"",1+MAX($A$5:A88),"")</f>
        <v>53</v>
      </c>
      <c r="B89" s="9"/>
      <c r="C89" s="10" t="s">
        <v>88</v>
      </c>
      <c r="D89" s="29">
        <v>1</v>
      </c>
      <c r="E89" s="12">
        <v>0</v>
      </c>
      <c r="F89" s="11">
        <f t="shared" si="18"/>
        <v>1</v>
      </c>
      <c r="G89" s="16" t="s">
        <v>15</v>
      </c>
      <c r="H89" s="14"/>
      <c r="I89" s="25">
        <f t="shared" si="19"/>
        <v>0</v>
      </c>
      <c r="J89" s="26"/>
    </row>
    <row r="90" spans="1:11" ht="45">
      <c r="A90" s="8">
        <f>IF(F90&lt;&gt;"",1+MAX($A$5:A89),"")</f>
        <v>54</v>
      </c>
      <c r="B90" s="9"/>
      <c r="C90" s="10" t="s">
        <v>89</v>
      </c>
      <c r="D90" s="29">
        <v>13</v>
      </c>
      <c r="E90" s="12">
        <v>0</v>
      </c>
      <c r="F90" s="11">
        <f t="shared" si="18"/>
        <v>13</v>
      </c>
      <c r="G90" s="16" t="s">
        <v>15</v>
      </c>
      <c r="H90" s="14"/>
      <c r="I90" s="25">
        <f t="shared" si="19"/>
        <v>0</v>
      </c>
      <c r="J90" s="26"/>
    </row>
    <row r="91" spans="1:11" ht="45">
      <c r="A91" s="8">
        <f>IF(F91&lt;&gt;"",1+MAX($A$5:A90),"")</f>
        <v>55</v>
      </c>
      <c r="B91" s="9"/>
      <c r="C91" s="10" t="s">
        <v>90</v>
      </c>
      <c r="D91" s="29">
        <v>7</v>
      </c>
      <c r="E91" s="12">
        <v>0</v>
      </c>
      <c r="F91" s="11">
        <f t="shared" si="18"/>
        <v>7</v>
      </c>
      <c r="G91" s="16" t="s">
        <v>15</v>
      </c>
      <c r="H91" s="14"/>
      <c r="I91" s="25">
        <f t="shared" si="19"/>
        <v>0</v>
      </c>
      <c r="J91" s="26"/>
    </row>
    <row r="92" spans="1:11" ht="45">
      <c r="A92" s="8">
        <f>IF(F92&lt;&gt;"",1+MAX($A$5:A91),"")</f>
        <v>56</v>
      </c>
      <c r="B92" s="9"/>
      <c r="C92" s="10" t="s">
        <v>91</v>
      </c>
      <c r="D92" s="29">
        <v>1</v>
      </c>
      <c r="E92" s="12">
        <v>0</v>
      </c>
      <c r="F92" s="11">
        <f t="shared" si="18"/>
        <v>1</v>
      </c>
      <c r="G92" s="16" t="s">
        <v>15</v>
      </c>
      <c r="H92" s="14"/>
      <c r="I92" s="25">
        <f t="shared" si="19"/>
        <v>0</v>
      </c>
      <c r="J92" s="26"/>
    </row>
    <row r="93" spans="1:11" ht="45">
      <c r="A93" s="8">
        <f>IF(F93&lt;&gt;"",1+MAX($A$5:A92),"")</f>
        <v>57</v>
      </c>
      <c r="B93" s="9"/>
      <c r="C93" s="10" t="s">
        <v>92</v>
      </c>
      <c r="D93" s="29">
        <v>2</v>
      </c>
      <c r="E93" s="12">
        <v>0</v>
      </c>
      <c r="F93" s="11">
        <f t="shared" si="18"/>
        <v>2</v>
      </c>
      <c r="G93" s="16" t="s">
        <v>15</v>
      </c>
      <c r="H93" s="14"/>
      <c r="I93" s="25">
        <f t="shared" si="19"/>
        <v>0</v>
      </c>
      <c r="J93" s="26"/>
    </row>
    <row r="94" spans="1:11" ht="45">
      <c r="A94" s="8">
        <f>IF(F94&lt;&gt;"",1+MAX($A$5:A93),"")</f>
        <v>58</v>
      </c>
      <c r="B94" s="9"/>
      <c r="C94" s="10" t="s">
        <v>93</v>
      </c>
      <c r="D94" s="29">
        <v>1</v>
      </c>
      <c r="E94" s="12">
        <v>0</v>
      </c>
      <c r="F94" s="11">
        <f t="shared" si="18"/>
        <v>1</v>
      </c>
      <c r="G94" s="16" t="s">
        <v>15</v>
      </c>
      <c r="H94" s="14"/>
      <c r="I94" s="25">
        <f t="shared" si="19"/>
        <v>0</v>
      </c>
      <c r="J94" s="26"/>
    </row>
    <row r="95" spans="1:11" ht="15.75">
      <c r="A95" s="8" t="str">
        <f>IF(F95&lt;&gt;"",1+MAX($A$5:A94),"")</f>
        <v/>
      </c>
      <c r="B95" s="9"/>
      <c r="C95" s="10" t="s">
        <v>46</v>
      </c>
      <c r="D95" s="29"/>
      <c r="E95" s="12"/>
      <c r="F95" s="11"/>
      <c r="G95" s="16"/>
      <c r="H95" s="14"/>
      <c r="I95" s="25"/>
      <c r="J95" s="26"/>
    </row>
    <row r="96" spans="1:11" ht="15.75">
      <c r="A96" s="8" t="str">
        <f>IF(F96&lt;&gt;"",1+MAX($A$5:A95),"")</f>
        <v/>
      </c>
      <c r="B96" s="9"/>
      <c r="C96" s="33" t="s">
        <v>94</v>
      </c>
      <c r="D96" s="29"/>
      <c r="E96" s="12"/>
      <c r="F96" s="11"/>
      <c r="G96" s="16"/>
      <c r="H96" s="14"/>
      <c r="I96" s="25"/>
      <c r="J96" s="26"/>
    </row>
    <row r="97" spans="1:10" ht="30">
      <c r="A97" s="8">
        <f>IF(F97&lt;&gt;"",1+MAX($A$5:A96),"")</f>
        <v>59</v>
      </c>
      <c r="B97" s="9"/>
      <c r="C97" s="10" t="s">
        <v>95</v>
      </c>
      <c r="D97" s="29">
        <v>2</v>
      </c>
      <c r="E97" s="12">
        <v>0</v>
      </c>
      <c r="F97" s="11">
        <f t="shared" si="18"/>
        <v>2</v>
      </c>
      <c r="G97" s="16" t="s">
        <v>15</v>
      </c>
      <c r="H97" s="14"/>
      <c r="I97" s="25">
        <f t="shared" si="19"/>
        <v>0</v>
      </c>
      <c r="J97" s="26"/>
    </row>
    <row r="98" spans="1:10" ht="30">
      <c r="A98" s="8">
        <f>IF(F98&lt;&gt;"",1+MAX($A$5:A97),"")</f>
        <v>60</v>
      </c>
      <c r="B98" s="9"/>
      <c r="C98" s="10" t="s">
        <v>96</v>
      </c>
      <c r="D98" s="29">
        <v>2</v>
      </c>
      <c r="E98" s="12">
        <v>0</v>
      </c>
      <c r="F98" s="11">
        <f t="shared" si="18"/>
        <v>2</v>
      </c>
      <c r="G98" s="16" t="s">
        <v>15</v>
      </c>
      <c r="H98" s="14"/>
      <c r="I98" s="25">
        <f t="shared" si="19"/>
        <v>0</v>
      </c>
      <c r="J98" s="26"/>
    </row>
    <row r="99" spans="1:10" ht="30">
      <c r="A99" s="8">
        <f>IF(F99&lt;&gt;"",1+MAX($A$5:A98),"")</f>
        <v>61</v>
      </c>
      <c r="B99" s="9"/>
      <c r="C99" s="10" t="s">
        <v>97</v>
      </c>
      <c r="D99" s="29">
        <v>3</v>
      </c>
      <c r="E99" s="12">
        <v>0</v>
      </c>
      <c r="F99" s="11">
        <f t="shared" si="18"/>
        <v>3</v>
      </c>
      <c r="G99" s="16" t="s">
        <v>15</v>
      </c>
      <c r="H99" s="14"/>
      <c r="I99" s="25">
        <f t="shared" si="19"/>
        <v>0</v>
      </c>
      <c r="J99" s="26"/>
    </row>
    <row r="100" spans="1:10" ht="30">
      <c r="A100" s="8">
        <f>IF(F100&lt;&gt;"",1+MAX($A$5:A99),"")</f>
        <v>62</v>
      </c>
      <c r="B100" s="9"/>
      <c r="C100" s="10" t="s">
        <v>98</v>
      </c>
      <c r="D100" s="29">
        <v>1</v>
      </c>
      <c r="E100" s="12">
        <v>0</v>
      </c>
      <c r="F100" s="11">
        <f t="shared" si="18"/>
        <v>1</v>
      </c>
      <c r="G100" s="16" t="s">
        <v>15</v>
      </c>
      <c r="H100" s="14"/>
      <c r="I100" s="25">
        <f t="shared" si="19"/>
        <v>0</v>
      </c>
      <c r="J100" s="26"/>
    </row>
    <row r="101" spans="1:10" ht="30">
      <c r="A101" s="8">
        <f>IF(F101&lt;&gt;"",1+MAX($A$5:A100),"")</f>
        <v>63</v>
      </c>
      <c r="B101" s="9"/>
      <c r="C101" s="10" t="s">
        <v>99</v>
      </c>
      <c r="D101" s="29">
        <v>3</v>
      </c>
      <c r="E101" s="12">
        <v>0</v>
      </c>
      <c r="F101" s="11">
        <f t="shared" si="18"/>
        <v>3</v>
      </c>
      <c r="G101" s="16" t="s">
        <v>15</v>
      </c>
      <c r="H101" s="14"/>
      <c r="I101" s="25">
        <f t="shared" si="19"/>
        <v>0</v>
      </c>
      <c r="J101" s="26"/>
    </row>
    <row r="102" spans="1:10" ht="30">
      <c r="A102" s="8">
        <f>IF(F102&lt;&gt;"",1+MAX($A$5:A101),"")</f>
        <v>64</v>
      </c>
      <c r="B102" s="9"/>
      <c r="C102" s="10" t="s">
        <v>100</v>
      </c>
      <c r="D102" s="29">
        <v>10</v>
      </c>
      <c r="E102" s="12">
        <v>0</v>
      </c>
      <c r="F102" s="11">
        <f t="shared" si="18"/>
        <v>10</v>
      </c>
      <c r="G102" s="16" t="s">
        <v>15</v>
      </c>
      <c r="H102" s="14"/>
      <c r="I102" s="25">
        <f t="shared" si="19"/>
        <v>0</v>
      </c>
      <c r="J102" s="26"/>
    </row>
    <row r="103" spans="1:10" ht="30">
      <c r="A103" s="8">
        <f>IF(F103&lt;&gt;"",1+MAX($A$5:A102),"")</f>
        <v>65</v>
      </c>
      <c r="B103" s="9"/>
      <c r="C103" s="10" t="s">
        <v>101</v>
      </c>
      <c r="D103" s="29">
        <v>2</v>
      </c>
      <c r="E103" s="12">
        <v>0</v>
      </c>
      <c r="F103" s="11">
        <f t="shared" si="18"/>
        <v>2</v>
      </c>
      <c r="G103" s="16" t="s">
        <v>15</v>
      </c>
      <c r="H103" s="14"/>
      <c r="I103" s="25">
        <f t="shared" si="19"/>
        <v>0</v>
      </c>
      <c r="J103" s="26"/>
    </row>
    <row r="104" spans="1:10" ht="30">
      <c r="A104" s="8">
        <f>IF(F104&lt;&gt;"",1+MAX($A$5:A103),"")</f>
        <v>66</v>
      </c>
      <c r="B104" s="9"/>
      <c r="C104" s="10" t="s">
        <v>102</v>
      </c>
      <c r="D104" s="29">
        <v>1</v>
      </c>
      <c r="E104" s="12">
        <v>0</v>
      </c>
      <c r="F104" s="11">
        <f t="shared" si="18"/>
        <v>1</v>
      </c>
      <c r="G104" s="16" t="s">
        <v>15</v>
      </c>
      <c r="H104" s="14"/>
      <c r="I104" s="25">
        <f t="shared" si="19"/>
        <v>0</v>
      </c>
      <c r="J104" s="26"/>
    </row>
    <row r="105" spans="1:10" ht="15.75">
      <c r="A105" s="8"/>
      <c r="B105" s="9"/>
      <c r="C105" s="34"/>
      <c r="D105" s="11"/>
      <c r="E105" s="12"/>
      <c r="F105" s="11"/>
      <c r="G105" s="13"/>
      <c r="H105" s="14"/>
      <c r="I105" s="25"/>
      <c r="J105" s="26"/>
    </row>
    <row r="106" spans="1:10" ht="15.75">
      <c r="A106" s="4" t="str">
        <f>IF(F106&lt;&gt;"",1+MAX($A$5:A105),"")</f>
        <v/>
      </c>
      <c r="B106" s="5" t="s">
        <v>103</v>
      </c>
      <c r="C106" s="6" t="s">
        <v>104</v>
      </c>
      <c r="D106" s="7"/>
      <c r="E106" s="7"/>
      <c r="F106" s="7"/>
      <c r="G106" s="7"/>
      <c r="H106" s="7"/>
      <c r="I106" s="7"/>
      <c r="J106" s="24">
        <f>SUM(I107:I172)</f>
        <v>0</v>
      </c>
    </row>
    <row r="107" spans="1:10" ht="15.75">
      <c r="A107" s="8"/>
      <c r="B107" s="9"/>
      <c r="C107" s="10"/>
      <c r="D107" s="11"/>
      <c r="E107" s="12"/>
      <c r="F107" s="11"/>
      <c r="G107" s="16"/>
      <c r="H107" s="14"/>
      <c r="I107" s="25"/>
      <c r="J107" s="26"/>
    </row>
    <row r="108" spans="1:10" ht="15.75">
      <c r="A108" s="8" t="str">
        <f>IF(F108&lt;&gt;"",1+MAX($A$5:A107),"")</f>
        <v/>
      </c>
      <c r="B108" s="9"/>
      <c r="C108" s="35" t="s">
        <v>105</v>
      </c>
      <c r="D108" s="29"/>
      <c r="E108" s="12"/>
      <c r="F108" s="32"/>
      <c r="G108" s="16"/>
      <c r="H108" s="14"/>
      <c r="I108" s="25"/>
      <c r="J108" s="26"/>
    </row>
    <row r="109" spans="1:10" ht="15.75">
      <c r="A109" s="8" t="str">
        <f>IF(F109&lt;&gt;"",1+MAX($A$5:A108),"")</f>
        <v/>
      </c>
      <c r="B109" s="9"/>
      <c r="C109" s="33" t="s">
        <v>106</v>
      </c>
      <c r="D109" s="29"/>
      <c r="E109" s="12"/>
      <c r="F109" s="32"/>
      <c r="G109" s="16"/>
      <c r="H109" s="14"/>
      <c r="I109" s="25"/>
      <c r="J109" s="26"/>
    </row>
    <row r="110" spans="1:10" ht="15.75">
      <c r="A110" s="8">
        <f>IF(F110&lt;&gt;"",1+MAX($A$5:A109),"")</f>
        <v>67</v>
      </c>
      <c r="B110" s="9"/>
      <c r="C110" s="36" t="s">
        <v>107</v>
      </c>
      <c r="D110" s="11">
        <f>65*3</f>
        <v>195</v>
      </c>
      <c r="E110" s="12">
        <v>0.1</v>
      </c>
      <c r="F110" s="11">
        <f t="shared" ref="F110:F139" si="20">D110*(1+E110)</f>
        <v>214.50000000000003</v>
      </c>
      <c r="G110" s="16" t="s">
        <v>13</v>
      </c>
      <c r="H110" s="14"/>
      <c r="I110" s="25">
        <f t="shared" ref="I110:I139" si="21">H110*F110</f>
        <v>0</v>
      </c>
      <c r="J110" s="26"/>
    </row>
    <row r="111" spans="1:10" ht="15.75">
      <c r="A111" s="8">
        <f>IF(F111&lt;&gt;"",1+MAX($A$5:A110),"")</f>
        <v>68</v>
      </c>
      <c r="B111" s="9"/>
      <c r="C111" s="34" t="s">
        <v>108</v>
      </c>
      <c r="D111" s="11">
        <v>390</v>
      </c>
      <c r="E111" s="12">
        <v>0.1</v>
      </c>
      <c r="F111" s="11">
        <f t="shared" si="20"/>
        <v>429.00000000000006</v>
      </c>
      <c r="G111" s="16" t="s">
        <v>13</v>
      </c>
      <c r="H111" s="14"/>
      <c r="I111" s="25">
        <f t="shared" si="21"/>
        <v>0</v>
      </c>
      <c r="J111" s="26"/>
    </row>
    <row r="112" spans="1:10" ht="15.75">
      <c r="A112" s="8">
        <f>IF(F112&lt;&gt;"",1+MAX($A$5:A111),"")</f>
        <v>69</v>
      </c>
      <c r="B112" s="9"/>
      <c r="C112" s="34" t="s">
        <v>109</v>
      </c>
      <c r="D112" s="11">
        <v>65</v>
      </c>
      <c r="E112" s="12">
        <v>0.1</v>
      </c>
      <c r="F112" s="11">
        <f t="shared" si="20"/>
        <v>71.5</v>
      </c>
      <c r="G112" s="16" t="s">
        <v>42</v>
      </c>
      <c r="H112" s="14"/>
      <c r="I112" s="25">
        <f t="shared" si="21"/>
        <v>0</v>
      </c>
      <c r="J112" s="26"/>
    </row>
    <row r="113" spans="1:10" ht="15.75">
      <c r="A113" s="8">
        <f>IF(F113&lt;&gt;"",1+MAX($A$5:A112),"")</f>
        <v>70</v>
      </c>
      <c r="B113" s="9"/>
      <c r="C113" s="34" t="s">
        <v>110</v>
      </c>
      <c r="D113" s="11">
        <v>65</v>
      </c>
      <c r="E113" s="12">
        <v>0.1</v>
      </c>
      <c r="F113" s="11">
        <f t="shared" si="20"/>
        <v>71.5</v>
      </c>
      <c r="G113" s="16" t="s">
        <v>42</v>
      </c>
      <c r="H113" s="14"/>
      <c r="I113" s="25">
        <f t="shared" si="21"/>
        <v>0</v>
      </c>
      <c r="J113" s="26"/>
    </row>
    <row r="114" spans="1:10" ht="15.75">
      <c r="A114" s="8" t="str">
        <f>IF(F114&lt;&gt;"",1+MAX($A$5:A113),"")</f>
        <v/>
      </c>
      <c r="B114" s="9"/>
      <c r="C114" s="34" t="s">
        <v>46</v>
      </c>
      <c r="D114" s="11"/>
      <c r="E114" s="12"/>
      <c r="F114" s="11"/>
      <c r="G114" s="16"/>
      <c r="H114" s="14"/>
      <c r="I114" s="25"/>
      <c r="J114" s="26"/>
    </row>
    <row r="115" spans="1:10" ht="15.75">
      <c r="A115" s="8" t="str">
        <f>IF(F115&lt;&gt;"",1+MAX($A$5:A114),"")</f>
        <v/>
      </c>
      <c r="B115" s="9"/>
      <c r="C115" s="37" t="s">
        <v>111</v>
      </c>
      <c r="D115" s="11"/>
      <c r="E115" s="12"/>
      <c r="F115" s="11"/>
      <c r="G115" s="16"/>
      <c r="H115" s="14"/>
      <c r="I115" s="25"/>
      <c r="J115" s="26"/>
    </row>
    <row r="116" spans="1:10" ht="15.75">
      <c r="A116" s="8">
        <f>IF(F116&lt;&gt;"",1+MAX($A$5:A115),"")</f>
        <v>71</v>
      </c>
      <c r="B116" s="9"/>
      <c r="C116" s="34" t="s">
        <v>112</v>
      </c>
      <c r="D116" s="11">
        <v>2079</v>
      </c>
      <c r="E116" s="12">
        <v>0.1</v>
      </c>
      <c r="F116" s="11">
        <f t="shared" ref="F116:F119" si="22">D116*(1+E116)</f>
        <v>2286.9</v>
      </c>
      <c r="G116" s="16" t="s">
        <v>13</v>
      </c>
      <c r="H116" s="14"/>
      <c r="I116" s="25">
        <f t="shared" ref="I116:I119" si="23">H116*F116</f>
        <v>0</v>
      </c>
      <c r="J116" s="26"/>
    </row>
    <row r="117" spans="1:10" ht="15.75">
      <c r="A117" s="8">
        <f>IF(F117&lt;&gt;"",1+MAX($A$5:A116),"")</f>
        <v>72</v>
      </c>
      <c r="B117" s="9"/>
      <c r="C117" s="34" t="s">
        <v>113</v>
      </c>
      <c r="D117" s="11">
        <v>4158</v>
      </c>
      <c r="E117" s="12">
        <v>0.1</v>
      </c>
      <c r="F117" s="11">
        <f t="shared" si="22"/>
        <v>4573.8</v>
      </c>
      <c r="G117" s="16" t="s">
        <v>13</v>
      </c>
      <c r="H117" s="14"/>
      <c r="I117" s="25">
        <f t="shared" si="23"/>
        <v>0</v>
      </c>
      <c r="J117" s="26"/>
    </row>
    <row r="118" spans="1:10" ht="15.75">
      <c r="A118" s="8">
        <f>IF(F118&lt;&gt;"",1+MAX($A$5:A117),"")</f>
        <v>73</v>
      </c>
      <c r="B118" s="9"/>
      <c r="C118" s="34" t="s">
        <v>114</v>
      </c>
      <c r="D118" s="11">
        <v>256</v>
      </c>
      <c r="E118" s="12">
        <v>0.1</v>
      </c>
      <c r="F118" s="11">
        <f t="shared" si="22"/>
        <v>281.60000000000002</v>
      </c>
      <c r="G118" s="16" t="s">
        <v>42</v>
      </c>
      <c r="H118" s="14"/>
      <c r="I118" s="25">
        <f t="shared" si="23"/>
        <v>0</v>
      </c>
      <c r="J118" s="26"/>
    </row>
    <row r="119" spans="1:10" ht="15.75">
      <c r="A119" s="8">
        <f>IF(F119&lt;&gt;"",1+MAX($A$5:A118),"")</f>
        <v>74</v>
      </c>
      <c r="B119" s="9"/>
      <c r="C119" s="34" t="s">
        <v>115</v>
      </c>
      <c r="D119" s="11">
        <v>512</v>
      </c>
      <c r="E119" s="12">
        <v>0.1</v>
      </c>
      <c r="F119" s="11">
        <f t="shared" si="22"/>
        <v>563.20000000000005</v>
      </c>
      <c r="G119" s="16" t="s">
        <v>42</v>
      </c>
      <c r="H119" s="14"/>
      <c r="I119" s="25">
        <f t="shared" si="23"/>
        <v>0</v>
      </c>
      <c r="J119" s="26"/>
    </row>
    <row r="120" spans="1:10" ht="15.75">
      <c r="A120" s="8" t="str">
        <f>IF(F120&lt;&gt;"",1+MAX($A$5:A119),"")</f>
        <v/>
      </c>
      <c r="B120" s="9"/>
      <c r="C120" s="34" t="s">
        <v>46</v>
      </c>
      <c r="D120" s="11"/>
      <c r="E120" s="12"/>
      <c r="F120" s="11"/>
      <c r="G120" s="16"/>
      <c r="H120" s="14"/>
      <c r="I120" s="25"/>
      <c r="J120" s="26"/>
    </row>
    <row r="121" spans="1:10" ht="15.75">
      <c r="A121" s="8" t="str">
        <f>IF(F121&lt;&gt;"",1+MAX($A$5:A120),"")</f>
        <v/>
      </c>
      <c r="B121" s="9"/>
      <c r="C121" s="37" t="s">
        <v>116</v>
      </c>
      <c r="D121" s="11"/>
      <c r="E121" s="12"/>
      <c r="F121" s="11"/>
      <c r="G121" s="16"/>
      <c r="H121" s="14"/>
      <c r="I121" s="25"/>
      <c r="J121" s="26"/>
    </row>
    <row r="122" spans="1:10" ht="15.75">
      <c r="A122" s="8">
        <f>IF(F122&lt;&gt;"",1+MAX($A$5:A121),"")</f>
        <v>75</v>
      </c>
      <c r="B122" s="9"/>
      <c r="C122" s="34" t="s">
        <v>112</v>
      </c>
      <c r="D122" s="11">
        <v>222</v>
      </c>
      <c r="E122" s="12">
        <v>0.1</v>
      </c>
      <c r="F122" s="11">
        <f t="shared" ref="F122:F127" si="24">D122*(1+E122)</f>
        <v>244.20000000000002</v>
      </c>
      <c r="G122" s="16" t="s">
        <v>13</v>
      </c>
      <c r="H122" s="14"/>
      <c r="I122" s="25">
        <f t="shared" ref="I122:I127" si="25">H122*F122</f>
        <v>0</v>
      </c>
      <c r="J122" s="26"/>
    </row>
    <row r="123" spans="1:10" ht="15.75">
      <c r="A123" s="8">
        <f>IF(F123&lt;&gt;"",1+MAX($A$5:A122),"")</f>
        <v>76</v>
      </c>
      <c r="B123" s="9"/>
      <c r="C123" s="34" t="s">
        <v>117</v>
      </c>
      <c r="D123" s="11">
        <v>222</v>
      </c>
      <c r="E123" s="12">
        <v>0.1</v>
      </c>
      <c r="F123" s="11">
        <f t="shared" si="24"/>
        <v>244.20000000000002</v>
      </c>
      <c r="G123" s="16" t="s">
        <v>13</v>
      </c>
      <c r="H123" s="14"/>
      <c r="I123" s="25">
        <f t="shared" si="25"/>
        <v>0</v>
      </c>
      <c r="J123" s="26"/>
    </row>
    <row r="124" spans="1:10" ht="15.75">
      <c r="A124" s="8">
        <f>IF(F124&lt;&gt;"",1+MAX($A$5:A123),"")</f>
        <v>77</v>
      </c>
      <c r="B124" s="9"/>
      <c r="C124" s="34" t="s">
        <v>118</v>
      </c>
      <c r="D124" s="11">
        <v>222</v>
      </c>
      <c r="E124" s="12">
        <v>0.1</v>
      </c>
      <c r="F124" s="11">
        <f t="shared" si="24"/>
        <v>244.20000000000002</v>
      </c>
      <c r="G124" s="16" t="s">
        <v>13</v>
      </c>
      <c r="H124" s="14"/>
      <c r="I124" s="25">
        <f t="shared" si="25"/>
        <v>0</v>
      </c>
      <c r="J124" s="26"/>
    </row>
    <row r="125" spans="1:10" ht="15.75">
      <c r="A125" s="8">
        <f>IF(F125&lt;&gt;"",1+MAX($A$5:A124),"")</f>
        <v>78</v>
      </c>
      <c r="B125" s="9"/>
      <c r="C125" s="34" t="s">
        <v>119</v>
      </c>
      <c r="D125" s="11">
        <v>222</v>
      </c>
      <c r="E125" s="12">
        <v>0.1</v>
      </c>
      <c r="F125" s="11">
        <f t="shared" si="24"/>
        <v>244.20000000000002</v>
      </c>
      <c r="G125" s="16" t="s">
        <v>13</v>
      </c>
      <c r="H125" s="14"/>
      <c r="I125" s="25">
        <f t="shared" si="25"/>
        <v>0</v>
      </c>
      <c r="J125" s="26"/>
    </row>
    <row r="126" spans="1:10" ht="15.75">
      <c r="A126" s="8">
        <f>IF(F126&lt;&gt;"",1+MAX($A$5:A125),"")</f>
        <v>79</v>
      </c>
      <c r="B126" s="9"/>
      <c r="C126" s="34" t="s">
        <v>114</v>
      </c>
      <c r="D126" s="11">
        <v>26</v>
      </c>
      <c r="E126" s="12">
        <v>0.1</v>
      </c>
      <c r="F126" s="11">
        <f t="shared" si="24"/>
        <v>28.6</v>
      </c>
      <c r="G126" s="16" t="s">
        <v>42</v>
      </c>
      <c r="H126" s="14"/>
      <c r="I126" s="25">
        <f t="shared" si="25"/>
        <v>0</v>
      </c>
      <c r="J126" s="26"/>
    </row>
    <row r="127" spans="1:10" ht="15.75">
      <c r="A127" s="8">
        <f>IF(F127&lt;&gt;"",1+MAX($A$5:A126),"")</f>
        <v>80</v>
      </c>
      <c r="B127" s="9"/>
      <c r="C127" s="34" t="s">
        <v>115</v>
      </c>
      <c r="D127" s="11">
        <v>52</v>
      </c>
      <c r="E127" s="12">
        <v>0.1</v>
      </c>
      <c r="F127" s="11">
        <f t="shared" si="24"/>
        <v>57.2</v>
      </c>
      <c r="G127" s="16" t="s">
        <v>42</v>
      </c>
      <c r="H127" s="14"/>
      <c r="I127" s="25">
        <f t="shared" si="25"/>
        <v>0</v>
      </c>
      <c r="J127" s="26"/>
    </row>
    <row r="128" spans="1:10" ht="15.75">
      <c r="A128" s="8" t="str">
        <f>IF(F128&lt;&gt;"",1+MAX($A$5:A127),"")</f>
        <v/>
      </c>
      <c r="B128" s="9"/>
      <c r="C128" s="34" t="s">
        <v>46</v>
      </c>
      <c r="D128" s="11"/>
      <c r="E128" s="12"/>
      <c r="F128" s="11"/>
      <c r="G128" s="16"/>
      <c r="H128" s="14"/>
      <c r="I128" s="25"/>
      <c r="J128" s="26"/>
    </row>
    <row r="129" spans="1:10" ht="15.75">
      <c r="A129" s="8" t="str">
        <f>IF(F129&lt;&gt;"",1+MAX($A$5:A128),"")</f>
        <v/>
      </c>
      <c r="B129" s="9"/>
      <c r="C129" s="37" t="s">
        <v>120</v>
      </c>
      <c r="D129" s="11"/>
      <c r="E129" s="12"/>
      <c r="F129" s="11"/>
      <c r="G129" s="16"/>
      <c r="H129" s="14"/>
      <c r="I129" s="25"/>
      <c r="J129" s="26"/>
    </row>
    <row r="130" spans="1:10" ht="15.75">
      <c r="A130" s="8">
        <f>IF(F130&lt;&gt;"",1+MAX($A$5:A129),"")</f>
        <v>81</v>
      </c>
      <c r="B130" s="9"/>
      <c r="C130" s="34" t="s">
        <v>112</v>
      </c>
      <c r="D130" s="11">
        <v>105</v>
      </c>
      <c r="E130" s="12">
        <v>0.1</v>
      </c>
      <c r="F130" s="11">
        <f t="shared" ref="F130:F133" si="26">D130*(1+E130)</f>
        <v>115.50000000000001</v>
      </c>
      <c r="G130" s="16" t="s">
        <v>13</v>
      </c>
      <c r="H130" s="14"/>
      <c r="I130" s="25">
        <f t="shared" ref="I130:I133" si="27">H130*F130</f>
        <v>0</v>
      </c>
      <c r="J130" s="26"/>
    </row>
    <row r="131" spans="1:10" ht="15.75">
      <c r="A131" s="8">
        <f>IF(F131&lt;&gt;"",1+MAX($A$5:A130),"")</f>
        <v>82</v>
      </c>
      <c r="B131" s="9"/>
      <c r="C131" s="34" t="s">
        <v>113</v>
      </c>
      <c r="D131" s="11">
        <v>210</v>
      </c>
      <c r="E131" s="12">
        <v>0.1</v>
      </c>
      <c r="F131" s="11">
        <f t="shared" si="26"/>
        <v>231.00000000000003</v>
      </c>
      <c r="G131" s="16" t="s">
        <v>13</v>
      </c>
      <c r="H131" s="14"/>
      <c r="I131" s="25">
        <f t="shared" si="27"/>
        <v>0</v>
      </c>
      <c r="J131" s="26"/>
    </row>
    <row r="132" spans="1:10" ht="15.75">
      <c r="A132" s="8">
        <f>IF(F132&lt;&gt;"",1+MAX($A$5:A131),"")</f>
        <v>83</v>
      </c>
      <c r="B132" s="9"/>
      <c r="C132" s="34" t="s">
        <v>114</v>
      </c>
      <c r="D132" s="11">
        <v>26</v>
      </c>
      <c r="E132" s="12">
        <v>0.1</v>
      </c>
      <c r="F132" s="11">
        <f t="shared" si="26"/>
        <v>28.6</v>
      </c>
      <c r="G132" s="16" t="s">
        <v>42</v>
      </c>
      <c r="H132" s="14"/>
      <c r="I132" s="25">
        <f t="shared" si="27"/>
        <v>0</v>
      </c>
      <c r="J132" s="26"/>
    </row>
    <row r="133" spans="1:10" ht="15.75">
      <c r="A133" s="8">
        <f>IF(F133&lt;&gt;"",1+MAX($A$5:A132),"")</f>
        <v>84</v>
      </c>
      <c r="B133" s="9"/>
      <c r="C133" s="34" t="s">
        <v>121</v>
      </c>
      <c r="D133" s="11">
        <v>26</v>
      </c>
      <c r="E133" s="12">
        <v>0.1</v>
      </c>
      <c r="F133" s="11">
        <f t="shared" si="26"/>
        <v>28.6</v>
      </c>
      <c r="G133" s="16" t="s">
        <v>42</v>
      </c>
      <c r="H133" s="14"/>
      <c r="I133" s="25">
        <f t="shared" si="27"/>
        <v>0</v>
      </c>
      <c r="J133" s="26"/>
    </row>
    <row r="134" spans="1:10" ht="15.75">
      <c r="A134" s="8" t="str">
        <f>IF(F134&lt;&gt;"",1+MAX($A$5:A133),"")</f>
        <v/>
      </c>
      <c r="B134" s="9"/>
      <c r="C134" s="34" t="s">
        <v>46</v>
      </c>
      <c r="D134" s="11"/>
      <c r="E134" s="12"/>
      <c r="F134" s="11"/>
      <c r="G134" s="16"/>
      <c r="H134" s="14"/>
      <c r="I134" s="25"/>
      <c r="J134" s="26"/>
    </row>
    <row r="135" spans="1:10" ht="15.75">
      <c r="A135" s="8" t="str">
        <f>IF(F135&lt;&gt;"",1+MAX($A$5:A134),"")</f>
        <v/>
      </c>
      <c r="B135" s="9"/>
      <c r="C135" s="37" t="s">
        <v>122</v>
      </c>
      <c r="D135" s="11"/>
      <c r="E135" s="12"/>
      <c r="F135" s="11"/>
      <c r="G135" s="16"/>
      <c r="H135" s="14"/>
      <c r="I135" s="25"/>
      <c r="J135" s="26"/>
    </row>
    <row r="136" spans="1:10" ht="15.75">
      <c r="A136" s="8">
        <f>IF(F136&lt;&gt;"",1+MAX($A$5:A135),"")</f>
        <v>85</v>
      </c>
      <c r="B136" s="9"/>
      <c r="C136" s="34" t="s">
        <v>107</v>
      </c>
      <c r="D136" s="11">
        <v>916</v>
      </c>
      <c r="E136" s="12">
        <v>0.1</v>
      </c>
      <c r="F136" s="11">
        <f t="shared" ref="F136:F138" si="28">D136*(1+E136)</f>
        <v>1007.6000000000001</v>
      </c>
      <c r="G136" s="16" t="s">
        <v>13</v>
      </c>
      <c r="H136" s="14"/>
      <c r="I136" s="25">
        <f t="shared" ref="I136:I138" si="29">H136*F136</f>
        <v>0</v>
      </c>
      <c r="J136" s="26"/>
    </row>
    <row r="137" spans="1:10" ht="15.75">
      <c r="A137" s="8">
        <f>IF(F137&lt;&gt;"",1+MAX($A$5:A136),"")</f>
        <v>86</v>
      </c>
      <c r="B137" s="9"/>
      <c r="C137" s="34" t="s">
        <v>113</v>
      </c>
      <c r="D137" s="11">
        <f>916*2</f>
        <v>1832</v>
      </c>
      <c r="E137" s="12">
        <v>0.1</v>
      </c>
      <c r="F137" s="11">
        <f t="shared" si="28"/>
        <v>2015.2000000000003</v>
      </c>
      <c r="G137" s="16" t="s">
        <v>13</v>
      </c>
      <c r="H137" s="14"/>
      <c r="I137" s="25">
        <f t="shared" si="29"/>
        <v>0</v>
      </c>
      <c r="J137" s="26"/>
    </row>
    <row r="138" spans="1:10" ht="15.75">
      <c r="A138" s="8">
        <f>IF(F138&lt;&gt;"",1+MAX($A$5:A137),"")</f>
        <v>87</v>
      </c>
      <c r="B138" s="9"/>
      <c r="C138" s="34" t="s">
        <v>109</v>
      </c>
      <c r="D138" s="11">
        <v>110</v>
      </c>
      <c r="E138" s="12">
        <v>0.1</v>
      </c>
      <c r="F138" s="11">
        <f t="shared" si="28"/>
        <v>121.00000000000001</v>
      </c>
      <c r="G138" s="16" t="s">
        <v>42</v>
      </c>
      <c r="H138" s="14"/>
      <c r="I138" s="25">
        <f t="shared" si="29"/>
        <v>0</v>
      </c>
      <c r="J138" s="26"/>
    </row>
    <row r="139" spans="1:10" ht="18.75" customHeight="1">
      <c r="A139" s="8">
        <f>IF(F139&lt;&gt;"",1+MAX($A$5:A138),"")</f>
        <v>88</v>
      </c>
      <c r="B139" s="9"/>
      <c r="C139" s="34" t="s">
        <v>123</v>
      </c>
      <c r="D139" s="11">
        <v>220</v>
      </c>
      <c r="E139" s="12">
        <v>0.1</v>
      </c>
      <c r="F139" s="11">
        <f t="shared" si="20"/>
        <v>242.00000000000003</v>
      </c>
      <c r="G139" s="16" t="s">
        <v>42</v>
      </c>
      <c r="H139" s="14"/>
      <c r="I139" s="25">
        <f t="shared" si="21"/>
        <v>0</v>
      </c>
      <c r="J139" s="26"/>
    </row>
    <row r="140" spans="1:10" ht="18.75" customHeight="1">
      <c r="A140" s="8" t="str">
        <f>IF(F140&lt;&gt;"",1+MAX($A$5:A139),"")</f>
        <v/>
      </c>
      <c r="B140" s="9"/>
      <c r="C140" s="34" t="s">
        <v>46</v>
      </c>
      <c r="D140" s="11"/>
      <c r="E140" s="12"/>
      <c r="F140" s="11"/>
      <c r="G140" s="16"/>
      <c r="H140" s="14"/>
      <c r="I140" s="25"/>
      <c r="J140" s="26"/>
    </row>
    <row r="141" spans="1:10" ht="15.75">
      <c r="A141" s="8" t="str">
        <f>IF(F141&lt;&gt;"",1+MAX($A$5:A140),"")</f>
        <v/>
      </c>
      <c r="B141" s="9"/>
      <c r="C141" s="37" t="s">
        <v>124</v>
      </c>
      <c r="D141" s="11"/>
      <c r="E141" s="12"/>
      <c r="F141" s="11"/>
      <c r="G141" s="16"/>
      <c r="H141" s="14"/>
      <c r="I141" s="25"/>
      <c r="J141" s="26"/>
    </row>
    <row r="142" spans="1:10" ht="15.75">
      <c r="A142" s="8">
        <f>IF(F142&lt;&gt;"",1+MAX($A$5:A141),"")</f>
        <v>89</v>
      </c>
      <c r="B142" s="9"/>
      <c r="C142" s="34" t="s">
        <v>125</v>
      </c>
      <c r="D142" s="11">
        <v>198</v>
      </c>
      <c r="E142" s="12">
        <v>0.1</v>
      </c>
      <c r="F142" s="11">
        <f t="shared" ref="F142:F145" si="30">D142*(1+E142)</f>
        <v>217.8</v>
      </c>
      <c r="G142" s="16" t="s">
        <v>13</v>
      </c>
      <c r="H142" s="14"/>
      <c r="I142" s="25">
        <f t="shared" ref="I142:I145" si="31">H142*F142</f>
        <v>0</v>
      </c>
      <c r="J142" s="26"/>
    </row>
    <row r="143" spans="1:10" ht="15.75">
      <c r="A143" s="8">
        <f>IF(F143&lt;&gt;"",1+MAX($A$5:A142),"")</f>
        <v>90</v>
      </c>
      <c r="B143" s="9"/>
      <c r="C143" s="34" t="s">
        <v>126</v>
      </c>
      <c r="D143" s="11">
        <v>198</v>
      </c>
      <c r="E143" s="12">
        <v>0.1</v>
      </c>
      <c r="F143" s="11">
        <f t="shared" si="30"/>
        <v>217.8</v>
      </c>
      <c r="G143" s="16" t="s">
        <v>13</v>
      </c>
      <c r="H143" s="14"/>
      <c r="I143" s="25">
        <f t="shared" si="31"/>
        <v>0</v>
      </c>
      <c r="J143" s="26"/>
    </row>
    <row r="144" spans="1:10" ht="15.75">
      <c r="A144" s="8">
        <f>IF(F144&lt;&gt;"",1+MAX($A$5:A143),"")</f>
        <v>91</v>
      </c>
      <c r="B144" s="9"/>
      <c r="C144" s="34" t="s">
        <v>127</v>
      </c>
      <c r="D144" s="11">
        <v>24</v>
      </c>
      <c r="E144" s="12">
        <v>0.1</v>
      </c>
      <c r="F144" s="11">
        <f t="shared" si="30"/>
        <v>26.400000000000002</v>
      </c>
      <c r="G144" s="16" t="s">
        <v>42</v>
      </c>
      <c r="H144" s="14"/>
      <c r="I144" s="25">
        <f t="shared" si="31"/>
        <v>0</v>
      </c>
      <c r="J144" s="26"/>
    </row>
    <row r="145" spans="1:10" ht="15.75">
      <c r="A145" s="8">
        <f>IF(F145&lt;&gt;"",1+MAX($A$5:A144),"")</f>
        <v>92</v>
      </c>
      <c r="B145" s="9"/>
      <c r="C145" s="34" t="s">
        <v>128</v>
      </c>
      <c r="D145" s="11">
        <v>48</v>
      </c>
      <c r="E145" s="12">
        <v>0.1</v>
      </c>
      <c r="F145" s="11">
        <f t="shared" si="30"/>
        <v>52.800000000000004</v>
      </c>
      <c r="G145" s="16" t="s">
        <v>42</v>
      </c>
      <c r="H145" s="14"/>
      <c r="I145" s="25">
        <f t="shared" si="31"/>
        <v>0</v>
      </c>
      <c r="J145" s="26"/>
    </row>
    <row r="146" spans="1:10" ht="15.75">
      <c r="A146" s="8" t="str">
        <f>IF(F146&lt;&gt;"",1+MAX($A$5:A145),"")</f>
        <v/>
      </c>
      <c r="B146" s="9"/>
      <c r="C146" s="34" t="s">
        <v>46</v>
      </c>
      <c r="D146" s="11"/>
      <c r="E146" s="12"/>
      <c r="F146" s="11"/>
      <c r="G146" s="16"/>
      <c r="H146" s="14"/>
      <c r="I146" s="25"/>
      <c r="J146" s="26"/>
    </row>
    <row r="147" spans="1:10" ht="15.75">
      <c r="A147" s="8" t="str">
        <f>IF(F147&lt;&gt;"",1+MAX($A$5:A146),"")</f>
        <v/>
      </c>
      <c r="B147" s="9"/>
      <c r="C147" s="37" t="s">
        <v>129</v>
      </c>
      <c r="D147" s="11"/>
      <c r="E147" s="12"/>
      <c r="F147" s="11"/>
      <c r="G147" s="16"/>
      <c r="H147" s="14"/>
      <c r="I147" s="25"/>
      <c r="J147" s="26"/>
    </row>
    <row r="148" spans="1:10" ht="15.75">
      <c r="A148" s="8">
        <f>IF(F148&lt;&gt;"",1+MAX($A$5:A147),"")</f>
        <v>93</v>
      </c>
      <c r="B148" s="9"/>
      <c r="C148" s="34" t="s">
        <v>107</v>
      </c>
      <c r="D148" s="11">
        <v>3551</v>
      </c>
      <c r="E148" s="12">
        <v>0.1</v>
      </c>
      <c r="F148" s="11">
        <f t="shared" ref="F148:F153" si="32">D148*(1+E148)</f>
        <v>3906.1000000000004</v>
      </c>
      <c r="G148" s="16" t="s">
        <v>13</v>
      </c>
      <c r="H148" s="14"/>
      <c r="I148" s="25">
        <f t="shared" ref="I148:I153" si="33">H148*F148</f>
        <v>0</v>
      </c>
      <c r="J148" s="26"/>
    </row>
    <row r="149" spans="1:10" ht="15.75">
      <c r="A149" s="8">
        <f>IF(F149&lt;&gt;"",1+MAX($A$5:A148),"")</f>
        <v>94</v>
      </c>
      <c r="B149" s="9"/>
      <c r="C149" s="34" t="s">
        <v>117</v>
      </c>
      <c r="D149" s="11">
        <v>3551</v>
      </c>
      <c r="E149" s="12">
        <v>0.1</v>
      </c>
      <c r="F149" s="11">
        <f t="shared" si="32"/>
        <v>3906.1000000000004</v>
      </c>
      <c r="G149" s="16" t="s">
        <v>13</v>
      </c>
      <c r="H149" s="14"/>
      <c r="I149" s="25">
        <f t="shared" si="33"/>
        <v>0</v>
      </c>
      <c r="J149" s="26"/>
    </row>
    <row r="150" spans="1:10" ht="15.75">
      <c r="A150" s="8">
        <f>IF(F150&lt;&gt;"",1+MAX($A$5:A149),"")</f>
        <v>95</v>
      </c>
      <c r="B150" s="9"/>
      <c r="C150" s="34" t="s">
        <v>118</v>
      </c>
      <c r="D150" s="11">
        <v>3551</v>
      </c>
      <c r="E150" s="12">
        <v>0.1</v>
      </c>
      <c r="F150" s="11">
        <f t="shared" si="32"/>
        <v>3906.1000000000004</v>
      </c>
      <c r="G150" s="16" t="s">
        <v>13</v>
      </c>
      <c r="H150" s="14"/>
      <c r="I150" s="25">
        <f t="shared" si="33"/>
        <v>0</v>
      </c>
      <c r="J150" s="26"/>
    </row>
    <row r="151" spans="1:10" ht="15.75">
      <c r="A151" s="8">
        <f>IF(F151&lt;&gt;"",1+MAX($A$5:A150),"")</f>
        <v>96</v>
      </c>
      <c r="B151" s="9"/>
      <c r="C151" s="34" t="s">
        <v>119</v>
      </c>
      <c r="D151" s="11">
        <v>3551</v>
      </c>
      <c r="E151" s="12">
        <v>0.1</v>
      </c>
      <c r="F151" s="11">
        <f t="shared" si="32"/>
        <v>3906.1000000000004</v>
      </c>
      <c r="G151" s="16" t="s">
        <v>13</v>
      </c>
      <c r="H151" s="14"/>
      <c r="I151" s="25">
        <f t="shared" si="33"/>
        <v>0</v>
      </c>
      <c r="J151" s="26"/>
    </row>
    <row r="152" spans="1:10" ht="15.75">
      <c r="A152" s="8">
        <f>IF(F152&lt;&gt;"",1+MAX($A$5:A151),"")</f>
        <v>97</v>
      </c>
      <c r="B152" s="9"/>
      <c r="C152" s="34" t="s">
        <v>109</v>
      </c>
      <c r="D152" s="11">
        <v>425</v>
      </c>
      <c r="E152" s="12">
        <v>0.1</v>
      </c>
      <c r="F152" s="11">
        <f t="shared" si="32"/>
        <v>467.50000000000006</v>
      </c>
      <c r="G152" s="16" t="s">
        <v>42</v>
      </c>
      <c r="H152" s="14"/>
      <c r="I152" s="25">
        <f t="shared" si="33"/>
        <v>0</v>
      </c>
      <c r="J152" s="26"/>
    </row>
    <row r="153" spans="1:10" ht="15.75">
      <c r="A153" s="8">
        <f>IF(F153&lt;&gt;"",1+MAX($A$5:A152),"")</f>
        <v>98</v>
      </c>
      <c r="B153" s="9"/>
      <c r="C153" s="34" t="s">
        <v>123</v>
      </c>
      <c r="D153" s="11">
        <v>850</v>
      </c>
      <c r="E153" s="12">
        <v>0.1</v>
      </c>
      <c r="F153" s="11">
        <f t="shared" si="32"/>
        <v>935.00000000000011</v>
      </c>
      <c r="G153" s="16" t="s">
        <v>42</v>
      </c>
      <c r="H153" s="14"/>
      <c r="I153" s="25">
        <f t="shared" si="33"/>
        <v>0</v>
      </c>
      <c r="J153" s="26"/>
    </row>
    <row r="154" spans="1:10" ht="15.75">
      <c r="A154" s="8" t="str">
        <f>IF(F154&lt;&gt;"",1+MAX($A$5:A153),"")</f>
        <v/>
      </c>
      <c r="B154" s="9"/>
      <c r="C154" s="34" t="s">
        <v>46</v>
      </c>
      <c r="D154" s="11"/>
      <c r="E154" s="12"/>
      <c r="F154" s="11"/>
      <c r="G154" s="16"/>
      <c r="H154" s="14"/>
      <c r="I154" s="25"/>
      <c r="J154" s="26"/>
    </row>
    <row r="155" spans="1:10" ht="15.75">
      <c r="A155" s="8" t="str">
        <f>IF(F155&lt;&gt;"",1+MAX($A$5:A154),"")</f>
        <v/>
      </c>
      <c r="B155" s="9"/>
      <c r="C155" s="37" t="s">
        <v>130</v>
      </c>
      <c r="D155" s="11"/>
      <c r="E155" s="12"/>
      <c r="F155" s="11"/>
      <c r="G155" s="16"/>
      <c r="H155" s="14"/>
      <c r="I155" s="25"/>
      <c r="J155" s="26"/>
    </row>
    <row r="156" spans="1:10" ht="15.75">
      <c r="A156" s="8">
        <f>IF(F156&lt;&gt;"",1+MAX($A$5:A155),"")</f>
        <v>99</v>
      </c>
      <c r="B156" s="9"/>
      <c r="C156" s="34" t="s">
        <v>131</v>
      </c>
      <c r="D156" s="11">
        <v>161</v>
      </c>
      <c r="E156" s="12">
        <v>0.1</v>
      </c>
      <c r="F156" s="11">
        <f t="shared" ref="F156:F157" si="34">D156*(1+E156)</f>
        <v>177.10000000000002</v>
      </c>
      <c r="G156" s="16" t="s">
        <v>13</v>
      </c>
      <c r="H156" s="14"/>
      <c r="I156" s="25">
        <f t="shared" ref="I156:I157" si="35">H156*F156</f>
        <v>0</v>
      </c>
      <c r="J156" s="26"/>
    </row>
    <row r="157" spans="1:10" ht="15.75">
      <c r="A157" s="8">
        <f>IF(F157&lt;&gt;"",1+MAX($A$5:A156),"")</f>
        <v>100</v>
      </c>
      <c r="B157" s="9"/>
      <c r="C157" s="34" t="s">
        <v>132</v>
      </c>
      <c r="D157" s="11">
        <v>2900</v>
      </c>
      <c r="E157" s="12">
        <v>0.1</v>
      </c>
      <c r="F157" s="11">
        <f t="shared" si="34"/>
        <v>3190.0000000000005</v>
      </c>
      <c r="G157" s="16" t="s">
        <v>13</v>
      </c>
      <c r="H157" s="14"/>
      <c r="I157" s="25">
        <f t="shared" si="35"/>
        <v>0</v>
      </c>
      <c r="J157" s="26"/>
    </row>
    <row r="158" spans="1:10" ht="15.75">
      <c r="A158" s="8" t="str">
        <f>IF(F158&lt;&gt;"",1+MAX($A$5:A157),"")</f>
        <v/>
      </c>
      <c r="B158" s="9"/>
      <c r="C158" s="34" t="s">
        <v>46</v>
      </c>
      <c r="D158" s="11"/>
      <c r="E158" s="12"/>
      <c r="F158" s="11"/>
      <c r="G158" s="16"/>
      <c r="H158" s="14"/>
      <c r="I158" s="25"/>
      <c r="J158" s="26"/>
    </row>
    <row r="159" spans="1:10" ht="15.75">
      <c r="A159" s="8" t="str">
        <f>IF(F159&lt;&gt;"",1+MAX($A$5:A158),"")</f>
        <v/>
      </c>
      <c r="B159" s="9"/>
      <c r="C159" s="37" t="s">
        <v>133</v>
      </c>
      <c r="D159" s="11"/>
      <c r="E159" s="12"/>
      <c r="F159" s="11"/>
      <c r="G159" s="16"/>
      <c r="H159" s="14"/>
      <c r="I159" s="25"/>
      <c r="J159" s="26"/>
    </row>
    <row r="160" spans="1:10" ht="15.75">
      <c r="A160" s="8">
        <f>IF(F160&lt;&gt;"",1+MAX($A$5:A159),"")</f>
        <v>101</v>
      </c>
      <c r="B160" s="9"/>
      <c r="C160" s="34" t="s">
        <v>134</v>
      </c>
      <c r="D160" s="11">
        <v>35</v>
      </c>
      <c r="E160" s="12">
        <v>0</v>
      </c>
      <c r="F160" s="11">
        <f t="shared" ref="F160" si="36">D160*(1+E160)</f>
        <v>35</v>
      </c>
      <c r="G160" s="16" t="s">
        <v>135</v>
      </c>
      <c r="H160" s="14"/>
      <c r="I160" s="25">
        <f t="shared" ref="I160" si="37">H160*F160</f>
        <v>0</v>
      </c>
      <c r="J160" s="26"/>
    </row>
    <row r="161" spans="1:10" ht="15.75">
      <c r="A161" s="8" t="str">
        <f>IF(F161&lt;&gt;"",1+MAX($A$5:A160),"")</f>
        <v/>
      </c>
      <c r="B161" s="9"/>
      <c r="C161" s="10" t="s">
        <v>46</v>
      </c>
      <c r="D161" s="11"/>
      <c r="E161" s="12"/>
      <c r="F161" s="11"/>
      <c r="G161" s="16"/>
      <c r="H161" s="14"/>
      <c r="I161" s="25"/>
      <c r="J161" s="26"/>
    </row>
    <row r="162" spans="1:10" ht="15.75">
      <c r="A162" s="8" t="str">
        <f>IF(F162&lt;&gt;"",1+MAX($A$5:A161),"")</f>
        <v/>
      </c>
      <c r="B162" s="9"/>
      <c r="C162" s="33" t="s">
        <v>136</v>
      </c>
      <c r="D162" s="11"/>
      <c r="E162" s="12"/>
      <c r="F162" s="11"/>
      <c r="G162" s="16"/>
      <c r="H162" s="14"/>
      <c r="I162" s="25"/>
      <c r="J162" s="26"/>
    </row>
    <row r="163" spans="1:10" ht="15.75">
      <c r="A163" s="8">
        <f>IF(F163&lt;&gt;"",1+MAX($A$5:A162),"")</f>
        <v>102</v>
      </c>
      <c r="B163" s="9"/>
      <c r="C163" s="34" t="s">
        <v>137</v>
      </c>
      <c r="D163" s="11">
        <v>3569</v>
      </c>
      <c r="E163" s="12">
        <v>0.1</v>
      </c>
      <c r="F163" s="11">
        <f t="shared" ref="F163:F164" si="38">D163*(1+E163)</f>
        <v>3925.9</v>
      </c>
      <c r="G163" s="16" t="s">
        <v>13</v>
      </c>
      <c r="H163" s="14"/>
      <c r="I163" s="25">
        <f t="shared" ref="I163:I164" si="39">H163*F163</f>
        <v>0</v>
      </c>
      <c r="J163" s="26"/>
    </row>
    <row r="164" spans="1:10" ht="30">
      <c r="A164" s="8">
        <f>IF(F164&lt;&gt;"",1+MAX($A$5:A163),"")</f>
        <v>103</v>
      </c>
      <c r="B164" s="9"/>
      <c r="C164" s="34" t="s">
        <v>138</v>
      </c>
      <c r="D164" s="11">
        <v>418</v>
      </c>
      <c r="E164" s="12">
        <v>0.1</v>
      </c>
      <c r="F164" s="11">
        <f t="shared" si="38"/>
        <v>459.8</v>
      </c>
      <c r="G164" s="16" t="s">
        <v>13</v>
      </c>
      <c r="H164" s="14"/>
      <c r="I164" s="25">
        <f t="shared" si="39"/>
        <v>0</v>
      </c>
      <c r="J164" s="26"/>
    </row>
    <row r="165" spans="1:10" ht="15.75">
      <c r="A165" s="8" t="str">
        <f>IF(F165&lt;&gt;"",1+MAX($A$5:A164),"")</f>
        <v/>
      </c>
      <c r="B165" s="9"/>
      <c r="C165" s="10" t="s">
        <v>46</v>
      </c>
      <c r="D165" s="11"/>
      <c r="E165" s="12"/>
      <c r="F165" s="11"/>
      <c r="G165" s="16"/>
      <c r="H165" s="14"/>
      <c r="I165" s="25"/>
      <c r="J165" s="26"/>
    </row>
    <row r="166" spans="1:10" ht="15.75">
      <c r="A166" s="8" t="str">
        <f>IF(F166&lt;&gt;"",1+MAX($A$5:A165),"")</f>
        <v/>
      </c>
      <c r="B166" s="9"/>
      <c r="C166" s="33" t="s">
        <v>139</v>
      </c>
      <c r="D166" s="11"/>
      <c r="E166" s="12"/>
      <c r="F166" s="11"/>
      <c r="G166" s="16"/>
      <c r="H166" s="14"/>
      <c r="I166" s="25"/>
      <c r="J166" s="26"/>
    </row>
    <row r="167" spans="1:10" ht="15.75">
      <c r="A167" s="8">
        <f>IF(F167&lt;&gt;"",1+MAX($A$5:A166),"")</f>
        <v>104</v>
      </c>
      <c r="B167" s="9"/>
      <c r="C167" s="34" t="s">
        <v>140</v>
      </c>
      <c r="D167" s="11">
        <v>10171</v>
      </c>
      <c r="E167" s="12">
        <v>0.1</v>
      </c>
      <c r="F167" s="11">
        <f t="shared" ref="F167:F168" si="40">D167*(1+E167)</f>
        <v>11188.1</v>
      </c>
      <c r="G167" s="16" t="s">
        <v>13</v>
      </c>
      <c r="H167" s="14"/>
      <c r="I167" s="25">
        <f t="shared" ref="I167:I168" si="41">H167*F167</f>
        <v>0</v>
      </c>
      <c r="J167" s="26"/>
    </row>
    <row r="168" spans="1:10" ht="15.75">
      <c r="A168" s="8">
        <f>IF(F168&lt;&gt;"",1+MAX($A$5:A167),"")</f>
        <v>105</v>
      </c>
      <c r="B168" s="9"/>
      <c r="C168" s="34" t="s">
        <v>141</v>
      </c>
      <c r="D168" s="11">
        <v>3987</v>
      </c>
      <c r="E168" s="12">
        <v>0.1</v>
      </c>
      <c r="F168" s="11">
        <f t="shared" si="40"/>
        <v>4385.7000000000007</v>
      </c>
      <c r="G168" s="16" t="s">
        <v>13</v>
      </c>
      <c r="H168" s="14"/>
      <c r="I168" s="25">
        <f t="shared" si="41"/>
        <v>0</v>
      </c>
      <c r="J168" s="26"/>
    </row>
    <row r="169" spans="1:10" ht="15.75">
      <c r="A169" s="8" t="str">
        <f>IF(F169&lt;&gt;"",1+MAX($A$5:A168),"")</f>
        <v/>
      </c>
      <c r="B169" s="9"/>
      <c r="C169" s="34" t="s">
        <v>46</v>
      </c>
      <c r="D169" s="11"/>
      <c r="E169" s="12"/>
      <c r="F169" s="11"/>
      <c r="G169" s="16"/>
      <c r="H169" s="14"/>
      <c r="I169" s="25"/>
      <c r="J169" s="26"/>
    </row>
    <row r="170" spans="1:10" ht="15.75">
      <c r="A170" s="8" t="str">
        <f>IF(F170&lt;&gt;"",1+MAX($A$5:A169),"")</f>
        <v/>
      </c>
      <c r="B170" s="9"/>
      <c r="C170" s="33" t="s">
        <v>142</v>
      </c>
      <c r="D170" s="11"/>
      <c r="E170" s="12"/>
      <c r="F170" s="11"/>
      <c r="G170" s="16"/>
      <c r="H170" s="14"/>
      <c r="I170" s="25"/>
      <c r="J170" s="26"/>
    </row>
    <row r="171" spans="1:10" ht="15.75">
      <c r="A171" s="8">
        <f>IF(F171&lt;&gt;"",1+MAX($A$5:A170),"")</f>
        <v>106</v>
      </c>
      <c r="B171" s="9"/>
      <c r="C171" s="34" t="s">
        <v>143</v>
      </c>
      <c r="D171" s="11">
        <v>3933</v>
      </c>
      <c r="E171" s="12">
        <v>0.1</v>
      </c>
      <c r="F171" s="11">
        <f t="shared" ref="F171" si="42">D171*(1+E171)</f>
        <v>4326.3</v>
      </c>
      <c r="G171" s="16" t="s">
        <v>13</v>
      </c>
      <c r="H171" s="14"/>
      <c r="I171" s="25">
        <f t="shared" ref="I171" si="43">H171*F171</f>
        <v>0</v>
      </c>
      <c r="J171" s="26"/>
    </row>
    <row r="172" spans="1:10" ht="15.75">
      <c r="A172" s="8" t="str">
        <f>IF(F172&lt;&gt;"",1+MAX($A$5:A171),"")</f>
        <v/>
      </c>
      <c r="B172" s="9"/>
      <c r="C172" s="10"/>
      <c r="D172" s="11"/>
      <c r="E172" s="12"/>
      <c r="F172" s="11"/>
      <c r="G172" s="16"/>
      <c r="H172" s="14"/>
      <c r="I172" s="25"/>
      <c r="J172" s="26"/>
    </row>
    <row r="173" spans="1:10" ht="15.75">
      <c r="A173" s="4" t="str">
        <f>IF(F173&lt;&gt;"",1+MAX($A$5:A172),"")</f>
        <v/>
      </c>
      <c r="B173" s="5" t="s">
        <v>144</v>
      </c>
      <c r="C173" s="6" t="s">
        <v>145</v>
      </c>
      <c r="D173" s="7"/>
      <c r="E173" s="7"/>
      <c r="F173" s="7"/>
      <c r="G173" s="7"/>
      <c r="H173" s="7"/>
      <c r="I173" s="7"/>
      <c r="J173" s="24">
        <f>SUM(I174:I181)</f>
        <v>0</v>
      </c>
    </row>
    <row r="174" spans="1:10" ht="15.75">
      <c r="A174" s="8"/>
      <c r="B174" s="9"/>
      <c r="C174" s="10"/>
      <c r="D174" s="11"/>
      <c r="E174" s="12"/>
      <c r="F174" s="11"/>
      <c r="G174" s="16"/>
      <c r="H174" s="14"/>
      <c r="I174" s="25"/>
      <c r="J174" s="26"/>
    </row>
    <row r="175" spans="1:10" ht="15.75">
      <c r="A175" s="8">
        <f>IF(F175&lt;&gt;"",1+MAX($A$5:A174),"")</f>
        <v>107</v>
      </c>
      <c r="B175" s="9"/>
      <c r="C175" s="10" t="s">
        <v>146</v>
      </c>
      <c r="D175" s="11">
        <v>15</v>
      </c>
      <c r="E175" s="12">
        <v>0.1</v>
      </c>
      <c r="F175" s="11">
        <f t="shared" ref="F175:F185" si="44">D175*(1+E175)</f>
        <v>16.5</v>
      </c>
      <c r="G175" s="16" t="s">
        <v>42</v>
      </c>
      <c r="H175" s="14"/>
      <c r="I175" s="25">
        <f t="shared" ref="I175:I185" si="45">H175*F175</f>
        <v>0</v>
      </c>
      <c r="J175" s="26"/>
    </row>
    <row r="176" spans="1:10" ht="15.75">
      <c r="A176" s="8">
        <f>IF(F176&lt;&gt;"",1+MAX($A$5:A175),"")</f>
        <v>108</v>
      </c>
      <c r="B176" s="9"/>
      <c r="C176" s="10" t="s">
        <v>147</v>
      </c>
      <c r="D176" s="11">
        <v>1</v>
      </c>
      <c r="E176" s="12">
        <v>0</v>
      </c>
      <c r="F176" s="11">
        <f t="shared" si="44"/>
        <v>1</v>
      </c>
      <c r="G176" s="16" t="s">
        <v>15</v>
      </c>
      <c r="H176" s="14"/>
      <c r="I176" s="25">
        <f t="shared" si="45"/>
        <v>0</v>
      </c>
      <c r="J176" s="26"/>
    </row>
    <row r="177" spans="1:10" ht="15.75">
      <c r="A177" s="8">
        <f>IF(F177&lt;&gt;"",1+MAX($A$5:A176),"")</f>
        <v>109</v>
      </c>
      <c r="B177" s="9"/>
      <c r="C177" s="10" t="s">
        <v>148</v>
      </c>
      <c r="D177" s="11">
        <v>1</v>
      </c>
      <c r="E177" s="12">
        <v>0</v>
      </c>
      <c r="F177" s="11">
        <f t="shared" si="44"/>
        <v>1</v>
      </c>
      <c r="G177" s="16" t="s">
        <v>15</v>
      </c>
      <c r="H177" s="14"/>
      <c r="I177" s="25">
        <f t="shared" si="45"/>
        <v>0</v>
      </c>
      <c r="J177" s="26"/>
    </row>
    <row r="178" spans="1:10" ht="15.75">
      <c r="A178" s="8">
        <f>IF(F178&lt;&gt;"",1+MAX($A$5:A177),"")</f>
        <v>110</v>
      </c>
      <c r="B178" s="9"/>
      <c r="C178" s="10" t="s">
        <v>149</v>
      </c>
      <c r="D178" s="11">
        <v>11</v>
      </c>
      <c r="E178" s="12">
        <v>0.1</v>
      </c>
      <c r="F178" s="11">
        <f t="shared" si="44"/>
        <v>12.100000000000001</v>
      </c>
      <c r="G178" s="16" t="s">
        <v>42</v>
      </c>
      <c r="H178" s="14"/>
      <c r="I178" s="25">
        <f t="shared" si="45"/>
        <v>0</v>
      </c>
      <c r="J178" s="26"/>
    </row>
    <row r="179" spans="1:10" ht="15.75">
      <c r="A179" s="8">
        <f>IF(F179&lt;&gt;"",1+MAX($A$5:A178),"")</f>
        <v>111</v>
      </c>
      <c r="B179" s="9"/>
      <c r="C179" s="10" t="s">
        <v>150</v>
      </c>
      <c r="D179" s="11">
        <v>27</v>
      </c>
      <c r="E179" s="12">
        <v>0.1</v>
      </c>
      <c r="F179" s="11">
        <f t="shared" si="44"/>
        <v>29.700000000000003</v>
      </c>
      <c r="G179" s="16" t="s">
        <v>42</v>
      </c>
      <c r="H179" s="14"/>
      <c r="I179" s="25">
        <f t="shared" si="45"/>
        <v>0</v>
      </c>
      <c r="J179" s="26"/>
    </row>
    <row r="180" spans="1:10" ht="15.75">
      <c r="A180" s="8">
        <f>IF(F180&lt;&gt;"",1+MAX($A$5:A179),"")</f>
        <v>112</v>
      </c>
      <c r="B180" s="9"/>
      <c r="C180" s="10" t="s">
        <v>151</v>
      </c>
      <c r="D180" s="11">
        <v>33</v>
      </c>
      <c r="E180" s="12">
        <v>0.1</v>
      </c>
      <c r="F180" s="11">
        <f t="shared" si="44"/>
        <v>36.300000000000004</v>
      </c>
      <c r="G180" s="16" t="s">
        <v>42</v>
      </c>
      <c r="H180" s="14"/>
      <c r="I180" s="25">
        <f t="shared" si="45"/>
        <v>0</v>
      </c>
      <c r="J180" s="26"/>
    </row>
    <row r="181" spans="1:10" ht="15.75">
      <c r="A181" s="8" t="str">
        <f>IF(F181&lt;&gt;"",1+MAX($A$5:A180),"")</f>
        <v/>
      </c>
      <c r="B181" s="9"/>
      <c r="C181" s="10"/>
      <c r="D181" s="11"/>
      <c r="E181" s="12"/>
      <c r="F181" s="11"/>
      <c r="G181" s="16"/>
      <c r="H181" s="14"/>
      <c r="I181" s="25"/>
      <c r="J181" s="26"/>
    </row>
    <row r="182" spans="1:10" ht="15.75">
      <c r="A182" s="4" t="str">
        <f>IF(F182&lt;&gt;"",1+MAX($A$5:A181),"")</f>
        <v/>
      </c>
      <c r="B182" s="5" t="s">
        <v>152</v>
      </c>
      <c r="C182" s="6" t="s">
        <v>153</v>
      </c>
      <c r="D182" s="7"/>
      <c r="E182" s="7"/>
      <c r="F182" s="7"/>
      <c r="G182" s="7"/>
      <c r="H182" s="7"/>
      <c r="I182" s="7"/>
      <c r="J182" s="24">
        <f>SUM(I183:I186)</f>
        <v>0</v>
      </c>
    </row>
    <row r="183" spans="1:10" ht="15.75">
      <c r="A183" s="8"/>
      <c r="B183" s="9"/>
      <c r="C183" s="10"/>
      <c r="D183" s="11"/>
      <c r="E183" s="12"/>
      <c r="F183" s="11"/>
      <c r="G183" s="16"/>
      <c r="H183" s="14"/>
      <c r="I183" s="25"/>
      <c r="J183" s="26"/>
    </row>
    <row r="184" spans="1:10" ht="15.75">
      <c r="A184" s="8">
        <f>IF(F184&lt;&gt;"",1+MAX($A$5:A183),"")</f>
        <v>113</v>
      </c>
      <c r="B184" s="9"/>
      <c r="C184" s="10" t="s">
        <v>154</v>
      </c>
      <c r="D184" s="11">
        <v>1</v>
      </c>
      <c r="E184" s="12">
        <v>0</v>
      </c>
      <c r="F184" s="11">
        <f t="shared" si="44"/>
        <v>1</v>
      </c>
      <c r="G184" s="16" t="s">
        <v>15</v>
      </c>
      <c r="H184" s="14"/>
      <c r="I184" s="25">
        <f t="shared" si="45"/>
        <v>0</v>
      </c>
      <c r="J184" s="26"/>
    </row>
    <row r="185" spans="1:10" ht="15.75">
      <c r="A185" s="8">
        <f>IF(F185&lt;&gt;"",1+MAX($A$5:A184),"")</f>
        <v>114</v>
      </c>
      <c r="B185" s="9"/>
      <c r="C185" s="10" t="s">
        <v>155</v>
      </c>
      <c r="D185" s="11">
        <v>1</v>
      </c>
      <c r="E185" s="12">
        <v>0</v>
      </c>
      <c r="F185" s="11">
        <f t="shared" si="44"/>
        <v>1</v>
      </c>
      <c r="G185" s="16" t="s">
        <v>15</v>
      </c>
      <c r="H185" s="14"/>
      <c r="I185" s="25">
        <f t="shared" si="45"/>
        <v>0</v>
      </c>
      <c r="J185" s="26"/>
    </row>
    <row r="186" spans="1:10" ht="15.75">
      <c r="A186" s="8"/>
      <c r="B186" s="9"/>
      <c r="C186" s="10"/>
      <c r="D186" s="11"/>
      <c r="E186" s="12"/>
      <c r="F186" s="11"/>
      <c r="G186" s="16"/>
      <c r="H186" s="14"/>
      <c r="I186" s="25"/>
      <c r="J186" s="26"/>
    </row>
    <row r="187" spans="1:10" ht="15.75">
      <c r="A187" s="4" t="str">
        <f>IF(F187&lt;&gt;"",1+MAX($A$5:A186),"")</f>
        <v/>
      </c>
      <c r="B187" s="5" t="s">
        <v>156</v>
      </c>
      <c r="C187" s="6" t="s">
        <v>157</v>
      </c>
      <c r="D187" s="7"/>
      <c r="E187" s="7"/>
      <c r="F187" s="7"/>
      <c r="G187" s="7"/>
      <c r="H187" s="7"/>
      <c r="I187" s="7"/>
      <c r="J187" s="24">
        <f>SUM(I188:I202)</f>
        <v>0</v>
      </c>
    </row>
    <row r="188" spans="1:10" ht="15.75">
      <c r="A188" s="8" t="str">
        <f>IF(F188&lt;&gt;"",1+MAX($A$5:A187),"")</f>
        <v/>
      </c>
      <c r="B188" s="9"/>
      <c r="C188" s="10"/>
      <c r="D188" s="11"/>
      <c r="E188" s="12"/>
      <c r="F188" s="11"/>
      <c r="G188" s="16"/>
      <c r="H188" s="14"/>
      <c r="I188" s="25"/>
      <c r="J188" s="26"/>
    </row>
    <row r="189" spans="1:10" ht="30">
      <c r="A189" s="8">
        <f>IF(F189&lt;&gt;"",1+MAX($A$5:A188),"")</f>
        <v>115</v>
      </c>
      <c r="B189" s="9"/>
      <c r="C189" s="10" t="s">
        <v>158</v>
      </c>
      <c r="D189" s="11">
        <v>1</v>
      </c>
      <c r="E189" s="12">
        <v>0</v>
      </c>
      <c r="F189" s="11">
        <f t="shared" ref="F189:F192" si="46">D189*(1+E189)</f>
        <v>1</v>
      </c>
      <c r="G189" s="16" t="s">
        <v>15</v>
      </c>
      <c r="H189" s="14"/>
      <c r="I189" s="25">
        <f t="shared" ref="I189:I192" si="47">H189*F189</f>
        <v>0</v>
      </c>
      <c r="J189" s="26"/>
    </row>
    <row r="190" spans="1:10" ht="15.75">
      <c r="A190" s="8">
        <f>IF(F190&lt;&gt;"",1+MAX($A$5:A189),"")</f>
        <v>116</v>
      </c>
      <c r="B190" s="9"/>
      <c r="C190" s="10" t="s">
        <v>159</v>
      </c>
      <c r="D190" s="11">
        <v>1</v>
      </c>
      <c r="E190" s="12">
        <v>0</v>
      </c>
      <c r="F190" s="11">
        <f t="shared" si="46"/>
        <v>1</v>
      </c>
      <c r="G190" s="16" t="s">
        <v>15</v>
      </c>
      <c r="H190" s="14"/>
      <c r="I190" s="25">
        <f t="shared" si="47"/>
        <v>0</v>
      </c>
      <c r="J190" s="26"/>
    </row>
    <row r="191" spans="1:10" ht="15.75">
      <c r="A191" s="8">
        <f>IF(F191&lt;&gt;"",1+MAX($A$5:A190),"")</f>
        <v>117</v>
      </c>
      <c r="B191" s="9"/>
      <c r="C191" s="10" t="s">
        <v>160</v>
      </c>
      <c r="D191" s="11">
        <v>1</v>
      </c>
      <c r="E191" s="12">
        <v>0</v>
      </c>
      <c r="F191" s="11">
        <f t="shared" si="46"/>
        <v>1</v>
      </c>
      <c r="G191" s="16" t="s">
        <v>15</v>
      </c>
      <c r="H191" s="14"/>
      <c r="I191" s="25">
        <f t="shared" si="47"/>
        <v>0</v>
      </c>
      <c r="J191" s="26"/>
    </row>
    <row r="192" spans="1:10" ht="15.75">
      <c r="A192" s="8">
        <f>IF(F192&lt;&gt;"",1+MAX($A$5:A191),"")</f>
        <v>118</v>
      </c>
      <c r="B192" s="9"/>
      <c r="C192" s="10" t="s">
        <v>161</v>
      </c>
      <c r="D192" s="11">
        <v>1</v>
      </c>
      <c r="E192" s="12">
        <v>0</v>
      </c>
      <c r="F192" s="11">
        <f t="shared" si="46"/>
        <v>1</v>
      </c>
      <c r="G192" s="16" t="s">
        <v>15</v>
      </c>
      <c r="H192" s="14"/>
      <c r="I192" s="25">
        <f t="shared" si="47"/>
        <v>0</v>
      </c>
      <c r="J192" s="26"/>
    </row>
    <row r="193" spans="1:10" ht="15.75">
      <c r="A193" s="8" t="str">
        <f>IF(F193&lt;&gt;"",1+MAX($A$5:A192),"")</f>
        <v/>
      </c>
      <c r="B193" s="9"/>
      <c r="C193" s="10" t="s">
        <v>46</v>
      </c>
      <c r="D193" s="11"/>
      <c r="E193" s="12"/>
      <c r="F193" s="11"/>
      <c r="G193" s="16"/>
      <c r="H193" s="14"/>
      <c r="I193" s="25"/>
      <c r="J193" s="26"/>
    </row>
    <row r="194" spans="1:10" ht="15.75">
      <c r="A194" s="8" t="str">
        <f>IF(F194&lt;&gt;"",1+MAX($A$5:A193),"")</f>
        <v/>
      </c>
      <c r="B194" s="9"/>
      <c r="C194" s="33" t="s">
        <v>162</v>
      </c>
      <c r="D194" s="11"/>
      <c r="E194" s="12"/>
      <c r="F194" s="11"/>
      <c r="G194" s="16"/>
      <c r="H194" s="14"/>
      <c r="I194" s="25"/>
      <c r="J194" s="26"/>
    </row>
    <row r="195" spans="1:10" ht="15.75">
      <c r="A195" s="8">
        <f>IF(F195&lt;&gt;"",1+MAX($A$5:A194),"")</f>
        <v>119</v>
      </c>
      <c r="B195" s="9"/>
      <c r="C195" s="10" t="s">
        <v>163</v>
      </c>
      <c r="D195" s="11">
        <v>113</v>
      </c>
      <c r="E195" s="12">
        <v>0.1</v>
      </c>
      <c r="F195" s="11">
        <f t="shared" ref="F195:F202" si="48">D195*(1+E195)</f>
        <v>124.30000000000001</v>
      </c>
      <c r="G195" s="16" t="s">
        <v>42</v>
      </c>
      <c r="H195" s="14"/>
      <c r="I195" s="25">
        <f t="shared" ref="I195:I202" si="49">H195*F195</f>
        <v>0</v>
      </c>
      <c r="J195" s="26"/>
    </row>
    <row r="196" spans="1:10" ht="15.75">
      <c r="A196" s="8">
        <f>IF(F196&lt;&gt;"",1+MAX($A$5:A195),"")</f>
        <v>120</v>
      </c>
      <c r="B196" s="9"/>
      <c r="C196" s="10" t="s">
        <v>164</v>
      </c>
      <c r="D196" s="11">
        <f>86+27</f>
        <v>113</v>
      </c>
      <c r="E196" s="12">
        <v>0.1</v>
      </c>
      <c r="F196" s="11">
        <f t="shared" si="48"/>
        <v>124.30000000000001</v>
      </c>
      <c r="G196" s="16" t="s">
        <v>42</v>
      </c>
      <c r="H196" s="14"/>
      <c r="I196" s="25">
        <f t="shared" si="49"/>
        <v>0</v>
      </c>
      <c r="J196" s="26"/>
    </row>
    <row r="197" spans="1:10" ht="15.75">
      <c r="A197" s="8">
        <f>IF(F197&lt;&gt;"",1+MAX($A$5:A196),"")</f>
        <v>121</v>
      </c>
      <c r="B197" s="9"/>
      <c r="C197" s="10" t="s">
        <v>165</v>
      </c>
      <c r="D197" s="11">
        <v>26</v>
      </c>
      <c r="E197" s="12">
        <v>0.1</v>
      </c>
      <c r="F197" s="11">
        <f t="shared" si="48"/>
        <v>28.6</v>
      </c>
      <c r="G197" s="16" t="s">
        <v>42</v>
      </c>
      <c r="H197" s="14"/>
      <c r="I197" s="25">
        <f t="shared" si="49"/>
        <v>0</v>
      </c>
      <c r="J197" s="26"/>
    </row>
    <row r="198" spans="1:10" ht="15.75">
      <c r="A198" s="8">
        <f>IF(F198&lt;&gt;"",1+MAX($A$5:A197),"")</f>
        <v>122</v>
      </c>
      <c r="B198" s="9"/>
      <c r="C198" s="10" t="s">
        <v>166</v>
      </c>
      <c r="D198" s="11">
        <v>165</v>
      </c>
      <c r="E198" s="12">
        <v>0.1</v>
      </c>
      <c r="F198" s="11">
        <f t="shared" si="48"/>
        <v>181.50000000000003</v>
      </c>
      <c r="G198" s="16" t="s">
        <v>42</v>
      </c>
      <c r="H198" s="14"/>
      <c r="I198" s="25">
        <f t="shared" si="49"/>
        <v>0</v>
      </c>
      <c r="J198" s="26"/>
    </row>
    <row r="199" spans="1:10" ht="15.75">
      <c r="A199" s="8">
        <f>IF(F199&lt;&gt;"",1+MAX($A$5:A198),"")</f>
        <v>123</v>
      </c>
      <c r="B199" s="9"/>
      <c r="C199" s="10" t="s">
        <v>167</v>
      </c>
      <c r="D199" s="11">
        <v>51</v>
      </c>
      <c r="E199" s="12">
        <v>0.1</v>
      </c>
      <c r="F199" s="11">
        <f t="shared" si="48"/>
        <v>56.1</v>
      </c>
      <c r="G199" s="16" t="s">
        <v>42</v>
      </c>
      <c r="H199" s="14"/>
      <c r="I199" s="25">
        <f t="shared" si="49"/>
        <v>0</v>
      </c>
      <c r="J199" s="26"/>
    </row>
    <row r="200" spans="1:10" ht="15.75">
      <c r="A200" s="8">
        <f>IF(F200&lt;&gt;"",1+MAX($A$5:A199),"")</f>
        <v>124</v>
      </c>
      <c r="B200" s="9"/>
      <c r="C200" s="10" t="s">
        <v>168</v>
      </c>
      <c r="D200" s="11">
        <v>72</v>
      </c>
      <c r="E200" s="12">
        <v>0.1</v>
      </c>
      <c r="F200" s="11">
        <f t="shared" si="48"/>
        <v>79.2</v>
      </c>
      <c r="G200" s="16" t="s">
        <v>42</v>
      </c>
      <c r="H200" s="14"/>
      <c r="I200" s="25">
        <f t="shared" si="49"/>
        <v>0</v>
      </c>
      <c r="J200" s="26"/>
    </row>
    <row r="201" spans="1:10" ht="15.75">
      <c r="A201" s="8">
        <f>IF(F201&lt;&gt;"",1+MAX($A$5:A200),"")</f>
        <v>125</v>
      </c>
      <c r="B201" s="9"/>
      <c r="C201" s="10" t="s">
        <v>169</v>
      </c>
      <c r="D201" s="11">
        <v>130</v>
      </c>
      <c r="E201" s="12">
        <v>0.1</v>
      </c>
      <c r="F201" s="11">
        <f t="shared" si="48"/>
        <v>143</v>
      </c>
      <c r="G201" s="16" t="s">
        <v>42</v>
      </c>
      <c r="H201" s="14"/>
      <c r="I201" s="25">
        <f t="shared" si="49"/>
        <v>0</v>
      </c>
      <c r="J201" s="26"/>
    </row>
    <row r="202" spans="1:10" ht="15.75">
      <c r="A202" s="8">
        <f>IF(F202&lt;&gt;"",1+MAX($A$5:A201),"")</f>
        <v>126</v>
      </c>
      <c r="B202" s="9"/>
      <c r="C202" s="10" t="s">
        <v>170</v>
      </c>
      <c r="D202" s="11">
        <v>27</v>
      </c>
      <c r="E202" s="12">
        <v>0.1</v>
      </c>
      <c r="F202" s="11">
        <f t="shared" si="48"/>
        <v>29.700000000000003</v>
      </c>
      <c r="G202" s="16" t="s">
        <v>42</v>
      </c>
      <c r="H202" s="14"/>
      <c r="I202" s="25">
        <f t="shared" si="49"/>
        <v>0</v>
      </c>
      <c r="J202" s="26"/>
    </row>
    <row r="203" spans="1:10" ht="15.75">
      <c r="A203" s="8" t="str">
        <f>IF(F203&lt;&gt;"",1+MAX($A$5:A202),"")</f>
        <v/>
      </c>
      <c r="B203" s="9"/>
      <c r="C203" s="10"/>
      <c r="D203" s="11"/>
      <c r="E203" s="12"/>
      <c r="F203" s="11"/>
      <c r="G203" s="16"/>
      <c r="H203" s="14"/>
      <c r="I203" s="25"/>
      <c r="J203" s="26"/>
    </row>
    <row r="204" spans="1:10" ht="15.75">
      <c r="A204" s="4" t="str">
        <f>IF(F204&lt;&gt;"",1+MAX($A$5:A203),"")</f>
        <v/>
      </c>
      <c r="B204" s="5" t="s">
        <v>171</v>
      </c>
      <c r="C204" s="6" t="s">
        <v>172</v>
      </c>
      <c r="D204" s="7"/>
      <c r="E204" s="7"/>
      <c r="F204" s="7"/>
      <c r="G204" s="7"/>
      <c r="H204" s="7"/>
      <c r="I204" s="7"/>
      <c r="J204" s="24">
        <f>SUM(I205:I232)</f>
        <v>0</v>
      </c>
    </row>
    <row r="205" spans="1:10" ht="15.75">
      <c r="A205" s="8"/>
      <c r="B205" s="9"/>
      <c r="C205" s="10"/>
      <c r="D205" s="11"/>
      <c r="E205" s="12"/>
      <c r="F205" s="11"/>
      <c r="G205" s="16"/>
      <c r="H205" s="14"/>
      <c r="I205" s="25"/>
      <c r="J205" s="26"/>
    </row>
    <row r="206" spans="1:10" ht="15.75">
      <c r="A206" s="8" t="str">
        <f>IF(F206&lt;&gt;"",1+MAX($A$5:A205),"")</f>
        <v/>
      </c>
      <c r="B206" s="9"/>
      <c r="C206" s="33" t="s">
        <v>173</v>
      </c>
      <c r="D206" s="11"/>
      <c r="E206" s="12"/>
      <c r="F206" s="11"/>
      <c r="G206" s="16"/>
      <c r="H206" s="14"/>
      <c r="I206" s="25"/>
      <c r="J206" s="26"/>
    </row>
    <row r="207" spans="1:10" ht="15.75">
      <c r="A207" s="8">
        <f>IF(F207&lt;&gt;"",1+MAX($A$5:A206),"")</f>
        <v>127</v>
      </c>
      <c r="B207" s="9"/>
      <c r="C207" s="10" t="s">
        <v>174</v>
      </c>
      <c r="D207" s="11">
        <v>2</v>
      </c>
      <c r="E207" s="12">
        <v>0</v>
      </c>
      <c r="F207" s="11">
        <f t="shared" ref="F207:F231" si="50">D207*(1+E207)</f>
        <v>2</v>
      </c>
      <c r="G207" s="16" t="s">
        <v>15</v>
      </c>
      <c r="H207" s="14"/>
      <c r="I207" s="25">
        <f t="shared" ref="I207:I231" si="51">H207*F207</f>
        <v>0</v>
      </c>
      <c r="J207" s="26"/>
    </row>
    <row r="208" spans="1:10" ht="15.75">
      <c r="A208" s="8" t="str">
        <f>IF(F208&lt;&gt;"",1+MAX($A$5:A207),"")</f>
        <v/>
      </c>
      <c r="B208" s="9"/>
      <c r="C208" s="10" t="s">
        <v>46</v>
      </c>
      <c r="D208" s="11"/>
      <c r="E208" s="12"/>
      <c r="F208" s="11"/>
      <c r="G208" s="16"/>
      <c r="H208" s="14"/>
      <c r="I208" s="25"/>
      <c r="J208" s="26"/>
    </row>
    <row r="209" spans="1:10" ht="15.75">
      <c r="A209" s="8" t="str">
        <f>IF(F209&lt;&gt;"",1+MAX($A$5:A208),"")</f>
        <v/>
      </c>
      <c r="B209" s="9"/>
      <c r="C209" s="33" t="s">
        <v>175</v>
      </c>
      <c r="D209" s="11"/>
      <c r="E209" s="12"/>
      <c r="F209" s="11"/>
      <c r="G209" s="16"/>
      <c r="H209" s="14"/>
      <c r="I209" s="25"/>
      <c r="J209" s="26"/>
    </row>
    <row r="210" spans="1:10" ht="15.75">
      <c r="A210" s="8">
        <f>IF(F210&lt;&gt;"",1+MAX($A$5:A209),"")</f>
        <v>128</v>
      </c>
      <c r="B210" s="9"/>
      <c r="C210" s="10" t="s">
        <v>176</v>
      </c>
      <c r="D210" s="11">
        <v>2</v>
      </c>
      <c r="E210" s="12">
        <v>0</v>
      </c>
      <c r="F210" s="11">
        <f t="shared" si="50"/>
        <v>2</v>
      </c>
      <c r="G210" s="16" t="s">
        <v>15</v>
      </c>
      <c r="H210" s="14"/>
      <c r="I210" s="25">
        <f t="shared" si="51"/>
        <v>0</v>
      </c>
      <c r="J210" s="26"/>
    </row>
    <row r="211" spans="1:10" ht="15.75">
      <c r="A211" s="8" t="str">
        <f>IF(F211&lt;&gt;"",1+MAX($A$5:A210),"")</f>
        <v/>
      </c>
      <c r="B211" s="9"/>
      <c r="C211" s="10" t="s">
        <v>46</v>
      </c>
      <c r="D211" s="11"/>
      <c r="E211" s="12"/>
      <c r="F211" s="11"/>
      <c r="G211" s="16"/>
      <c r="H211" s="14"/>
      <c r="I211" s="25"/>
      <c r="J211" s="26"/>
    </row>
    <row r="212" spans="1:10" ht="15.75">
      <c r="A212" s="8">
        <f>IF(F212&lt;&gt;"",1+MAX($A$5:A211),"")</f>
        <v>129</v>
      </c>
      <c r="B212" s="9"/>
      <c r="C212" s="33" t="s">
        <v>177</v>
      </c>
      <c r="D212" s="11">
        <v>44</v>
      </c>
      <c r="E212" s="12">
        <v>0</v>
      </c>
      <c r="F212" s="11">
        <f t="shared" si="50"/>
        <v>44</v>
      </c>
      <c r="G212" s="16" t="s">
        <v>15</v>
      </c>
      <c r="H212" s="14"/>
      <c r="I212" s="25">
        <f t="shared" si="51"/>
        <v>0</v>
      </c>
      <c r="J212" s="26"/>
    </row>
    <row r="213" spans="1:10" ht="15.75">
      <c r="A213" s="8">
        <f>IF(F213&lt;&gt;"",1+MAX($A$5:A212),"")</f>
        <v>130</v>
      </c>
      <c r="B213" s="9"/>
      <c r="C213" s="33" t="s">
        <v>178</v>
      </c>
      <c r="D213" s="11">
        <v>1</v>
      </c>
      <c r="E213" s="12">
        <v>0</v>
      </c>
      <c r="F213" s="11">
        <f t="shared" si="50"/>
        <v>1</v>
      </c>
      <c r="G213" s="16" t="s">
        <v>15</v>
      </c>
      <c r="H213" s="14"/>
      <c r="I213" s="25">
        <f t="shared" si="51"/>
        <v>0</v>
      </c>
      <c r="J213" s="26"/>
    </row>
    <row r="214" spans="1:10" ht="15.75">
      <c r="A214" s="8" t="str">
        <f>IF(F214&lt;&gt;"",1+MAX($A$5:A213),"")</f>
        <v/>
      </c>
      <c r="B214" s="9"/>
      <c r="C214" s="33" t="s">
        <v>46</v>
      </c>
      <c r="D214" s="11"/>
      <c r="E214" s="12"/>
      <c r="F214" s="11"/>
      <c r="G214" s="16"/>
      <c r="H214" s="14"/>
      <c r="I214" s="25"/>
      <c r="J214" s="26"/>
    </row>
    <row r="215" spans="1:10" ht="15.75">
      <c r="A215" s="8" t="str">
        <f>IF(F215&lt;&gt;"",1+MAX($A$5:A214),"")</f>
        <v/>
      </c>
      <c r="B215" s="9"/>
      <c r="C215" s="33" t="s">
        <v>179</v>
      </c>
      <c r="D215" s="11"/>
      <c r="E215" s="12"/>
      <c r="F215" s="11"/>
      <c r="G215" s="16"/>
      <c r="H215" s="14"/>
      <c r="I215" s="25"/>
      <c r="J215" s="26"/>
    </row>
    <row r="216" spans="1:10" ht="30">
      <c r="A216" s="8">
        <f>IF(F216&lt;&gt;"",1+MAX($A$5:A215),"")</f>
        <v>131</v>
      </c>
      <c r="B216" s="9"/>
      <c r="C216" s="10" t="s">
        <v>180</v>
      </c>
      <c r="D216" s="11">
        <v>1</v>
      </c>
      <c r="E216" s="12">
        <v>0</v>
      </c>
      <c r="F216" s="11">
        <f t="shared" ref="F216:F217" si="52">D216*(1+E216)</f>
        <v>1</v>
      </c>
      <c r="G216" s="16" t="s">
        <v>15</v>
      </c>
      <c r="H216" s="14"/>
      <c r="I216" s="25">
        <f t="shared" ref="I216:I217" si="53">H216*F216</f>
        <v>0</v>
      </c>
      <c r="J216" s="26"/>
    </row>
    <row r="217" spans="1:10" ht="30">
      <c r="A217" s="8">
        <f>IF(F217&lt;&gt;"",1+MAX($A$5:A216),"")</f>
        <v>132</v>
      </c>
      <c r="B217" s="9"/>
      <c r="C217" s="10" t="s">
        <v>181</v>
      </c>
      <c r="D217" s="11">
        <v>5</v>
      </c>
      <c r="E217" s="12">
        <v>0</v>
      </c>
      <c r="F217" s="11">
        <f t="shared" si="52"/>
        <v>5</v>
      </c>
      <c r="G217" s="16" t="s">
        <v>15</v>
      </c>
      <c r="H217" s="14"/>
      <c r="I217" s="25">
        <f t="shared" si="53"/>
        <v>0</v>
      </c>
      <c r="J217" s="26"/>
    </row>
    <row r="218" spans="1:10" ht="15.75">
      <c r="A218" s="8" t="str">
        <f>IF(F218&lt;&gt;"",1+MAX($A$5:A217),"")</f>
        <v/>
      </c>
      <c r="B218" s="9"/>
      <c r="C218" s="10" t="s">
        <v>46</v>
      </c>
      <c r="D218" s="11"/>
      <c r="E218" s="12"/>
      <c r="F218" s="11"/>
      <c r="G218" s="16"/>
      <c r="H218" s="14"/>
      <c r="I218" s="25"/>
      <c r="J218" s="26"/>
    </row>
    <row r="219" spans="1:10" ht="15.75">
      <c r="A219" s="8" t="str">
        <f>IF(F219&lt;&gt;"",1+MAX($A$5:A218),"")</f>
        <v/>
      </c>
      <c r="B219" s="9"/>
      <c r="C219" s="33" t="s">
        <v>182</v>
      </c>
      <c r="D219" s="11"/>
      <c r="E219" s="12"/>
      <c r="F219" s="11"/>
      <c r="G219" s="16"/>
      <c r="H219" s="14"/>
      <c r="I219" s="25"/>
      <c r="J219" s="26"/>
    </row>
    <row r="220" spans="1:10" ht="45">
      <c r="A220" s="8">
        <f>IF(F220&lt;&gt;"",1+MAX($A$5:A219),"")</f>
        <v>133</v>
      </c>
      <c r="B220" s="9"/>
      <c r="C220" s="10" t="s">
        <v>183</v>
      </c>
      <c r="D220" s="11">
        <v>2</v>
      </c>
      <c r="E220" s="12">
        <v>0</v>
      </c>
      <c r="F220" s="11">
        <f t="shared" ref="F220" si="54">D220*(1+E220)</f>
        <v>2</v>
      </c>
      <c r="G220" s="16" t="s">
        <v>15</v>
      </c>
      <c r="H220" s="14"/>
      <c r="I220" s="25">
        <f t="shared" ref="I220" si="55">H220*F220</f>
        <v>0</v>
      </c>
      <c r="J220" s="26"/>
    </row>
    <row r="221" spans="1:10" ht="15.75">
      <c r="A221" s="8" t="str">
        <f>IF(F221&lt;&gt;"",1+MAX($A$5:A220),"")</f>
        <v/>
      </c>
      <c r="B221" s="9"/>
      <c r="C221" s="10" t="s">
        <v>46</v>
      </c>
      <c r="D221" s="11"/>
      <c r="E221" s="12"/>
      <c r="F221" s="11"/>
      <c r="G221" s="16"/>
      <c r="H221" s="14"/>
      <c r="I221" s="25"/>
      <c r="J221" s="26"/>
    </row>
    <row r="222" spans="1:10" ht="15.75">
      <c r="A222" s="8" t="str">
        <f>IF(F222&lt;&gt;"",1+MAX($A$5:A221),"")</f>
        <v/>
      </c>
      <c r="B222" s="9"/>
      <c r="C222" s="33" t="s">
        <v>184</v>
      </c>
      <c r="D222" s="11"/>
      <c r="E222" s="12"/>
      <c r="F222" s="11"/>
      <c r="G222" s="16"/>
      <c r="H222" s="14"/>
      <c r="I222" s="25"/>
      <c r="J222" s="26"/>
    </row>
    <row r="223" spans="1:10" ht="15.75">
      <c r="A223" s="8">
        <f>IF(F223&lt;&gt;"",1+MAX($A$5:A222),"")</f>
        <v>134</v>
      </c>
      <c r="B223" s="9"/>
      <c r="C223" s="10" t="s">
        <v>185</v>
      </c>
      <c r="D223" s="11">
        <v>14</v>
      </c>
      <c r="E223" s="12">
        <v>0.1</v>
      </c>
      <c r="F223" s="11">
        <f t="shared" si="50"/>
        <v>15.400000000000002</v>
      </c>
      <c r="G223" s="16" t="s">
        <v>42</v>
      </c>
      <c r="H223" s="14"/>
      <c r="I223" s="25">
        <f t="shared" si="51"/>
        <v>0</v>
      </c>
      <c r="J223" s="26"/>
    </row>
    <row r="224" spans="1:10" ht="15.75">
      <c r="A224" s="8">
        <f>IF(F224&lt;&gt;"",1+MAX($A$5:A223),"")</f>
        <v>135</v>
      </c>
      <c r="B224" s="9"/>
      <c r="C224" s="10" t="s">
        <v>186</v>
      </c>
      <c r="D224" s="11">
        <v>36</v>
      </c>
      <c r="E224" s="12">
        <v>0.1</v>
      </c>
      <c r="F224" s="11">
        <f t="shared" si="50"/>
        <v>39.6</v>
      </c>
      <c r="G224" s="16" t="s">
        <v>42</v>
      </c>
      <c r="H224" s="14"/>
      <c r="I224" s="25">
        <f t="shared" si="51"/>
        <v>0</v>
      </c>
      <c r="J224" s="26"/>
    </row>
    <row r="225" spans="1:10" ht="15.75">
      <c r="A225" s="8">
        <f>IF(F225&lt;&gt;"",1+MAX($A$5:A224),"")</f>
        <v>136</v>
      </c>
      <c r="B225" s="9"/>
      <c r="C225" s="10" t="s">
        <v>187</v>
      </c>
      <c r="D225" s="11">
        <v>65</v>
      </c>
      <c r="E225" s="12">
        <v>0.1</v>
      </c>
      <c r="F225" s="11">
        <f t="shared" si="50"/>
        <v>71.5</v>
      </c>
      <c r="G225" s="16" t="s">
        <v>42</v>
      </c>
      <c r="H225" s="14"/>
      <c r="I225" s="25">
        <f t="shared" si="51"/>
        <v>0</v>
      </c>
      <c r="J225" s="26"/>
    </row>
    <row r="226" spans="1:10" ht="15.75">
      <c r="A226" s="8">
        <f>IF(F226&lt;&gt;"",1+MAX($A$5:A225),"")</f>
        <v>137</v>
      </c>
      <c r="B226" s="9"/>
      <c r="C226" s="10" t="s">
        <v>188</v>
      </c>
      <c r="D226" s="11">
        <v>92</v>
      </c>
      <c r="E226" s="12">
        <v>0.1</v>
      </c>
      <c r="F226" s="11">
        <f t="shared" si="50"/>
        <v>101.2</v>
      </c>
      <c r="G226" s="16" t="s">
        <v>42</v>
      </c>
      <c r="H226" s="14"/>
      <c r="I226" s="25">
        <f t="shared" si="51"/>
        <v>0</v>
      </c>
      <c r="J226" s="26"/>
    </row>
    <row r="227" spans="1:10" ht="15.75">
      <c r="A227" s="8">
        <f>IF(F227&lt;&gt;"",1+MAX($A$5:A226),"")</f>
        <v>138</v>
      </c>
      <c r="B227" s="9"/>
      <c r="C227" s="10" t="s">
        <v>189</v>
      </c>
      <c r="D227" s="11">
        <v>41</v>
      </c>
      <c r="E227" s="12">
        <v>0.1</v>
      </c>
      <c r="F227" s="11">
        <f t="shared" si="50"/>
        <v>45.1</v>
      </c>
      <c r="G227" s="16" t="s">
        <v>42</v>
      </c>
      <c r="H227" s="14"/>
      <c r="I227" s="25">
        <f t="shared" si="51"/>
        <v>0</v>
      </c>
      <c r="J227" s="26"/>
    </row>
    <row r="228" spans="1:10" ht="15.75">
      <c r="A228" s="8">
        <f>IF(F228&lt;&gt;"",1+MAX($A$5:A227),"")</f>
        <v>139</v>
      </c>
      <c r="B228" s="9"/>
      <c r="C228" s="10" t="s">
        <v>190</v>
      </c>
      <c r="D228" s="11">
        <v>61</v>
      </c>
      <c r="E228" s="12">
        <v>0.1</v>
      </c>
      <c r="F228" s="11">
        <f t="shared" si="50"/>
        <v>67.100000000000009</v>
      </c>
      <c r="G228" s="16" t="s">
        <v>42</v>
      </c>
      <c r="H228" s="14"/>
      <c r="I228" s="25">
        <f t="shared" si="51"/>
        <v>0</v>
      </c>
      <c r="J228" s="26"/>
    </row>
    <row r="229" spans="1:10" ht="15.75">
      <c r="A229" s="8">
        <f>IF(F229&lt;&gt;"",1+MAX($A$5:A228),"")</f>
        <v>140</v>
      </c>
      <c r="B229" s="9"/>
      <c r="C229" s="10" t="s">
        <v>191</v>
      </c>
      <c r="D229" s="11">
        <v>6</v>
      </c>
      <c r="E229" s="12">
        <v>0.1</v>
      </c>
      <c r="F229" s="11">
        <f t="shared" si="50"/>
        <v>6.6000000000000005</v>
      </c>
      <c r="G229" s="16" t="s">
        <v>42</v>
      </c>
      <c r="H229" s="14"/>
      <c r="I229" s="25">
        <f t="shared" si="51"/>
        <v>0</v>
      </c>
      <c r="J229" s="26"/>
    </row>
    <row r="230" spans="1:10" ht="15.75">
      <c r="A230" s="8">
        <f>IF(F230&lt;&gt;"",1+MAX($A$5:A229),"")</f>
        <v>141</v>
      </c>
      <c r="B230" s="9"/>
      <c r="C230" s="10" t="s">
        <v>192</v>
      </c>
      <c r="D230" s="11">
        <v>131</v>
      </c>
      <c r="E230" s="12">
        <v>0.1</v>
      </c>
      <c r="F230" s="11">
        <f t="shared" si="50"/>
        <v>144.10000000000002</v>
      </c>
      <c r="G230" s="16" t="s">
        <v>42</v>
      </c>
      <c r="H230" s="14"/>
      <c r="I230" s="25">
        <f t="shared" si="51"/>
        <v>0</v>
      </c>
      <c r="J230" s="26"/>
    </row>
    <row r="231" spans="1:10" ht="15.75">
      <c r="A231" s="8">
        <f>IF(F231&lt;&gt;"",1+MAX($A$5:A230),"")</f>
        <v>142</v>
      </c>
      <c r="B231" s="9"/>
      <c r="C231" s="10" t="s">
        <v>193</v>
      </c>
      <c r="D231" s="11">
        <v>76</v>
      </c>
      <c r="E231" s="12">
        <v>0.1</v>
      </c>
      <c r="F231" s="11">
        <f t="shared" si="50"/>
        <v>83.600000000000009</v>
      </c>
      <c r="G231" s="16" t="s">
        <v>42</v>
      </c>
      <c r="H231" s="14"/>
      <c r="I231" s="25">
        <f t="shared" si="51"/>
        <v>0</v>
      </c>
      <c r="J231" s="26"/>
    </row>
    <row r="232" spans="1:10" ht="15.75">
      <c r="A232" s="8"/>
      <c r="B232" s="9"/>
      <c r="C232" s="10" t="s">
        <v>46</v>
      </c>
      <c r="D232" s="11"/>
      <c r="E232" s="12"/>
      <c r="F232" s="11"/>
      <c r="G232" s="16"/>
      <c r="H232" s="14"/>
      <c r="I232" s="25"/>
      <c r="J232" s="26"/>
    </row>
    <row r="233" spans="1:10" s="69" customFormat="1" ht="15.75">
      <c r="A233" s="64" t="str">
        <f>IF(F233&lt;&gt;"",1+MAX($A$5:A232),"")</f>
        <v/>
      </c>
      <c r="B233" s="65" t="s">
        <v>194</v>
      </c>
      <c r="C233" s="66" t="s">
        <v>195</v>
      </c>
      <c r="D233" s="67"/>
      <c r="E233" s="67"/>
      <c r="F233" s="67"/>
      <c r="G233" s="67"/>
      <c r="H233" s="67"/>
      <c r="I233" s="67"/>
      <c r="J233" s="68">
        <f>SUM(I234:I248)</f>
        <v>0</v>
      </c>
    </row>
    <row r="234" spans="1:10" ht="15.75">
      <c r="A234" s="8"/>
      <c r="B234" s="9"/>
      <c r="C234" s="10"/>
      <c r="D234" s="11"/>
      <c r="E234" s="12"/>
      <c r="F234" s="11"/>
      <c r="G234" s="16"/>
      <c r="H234" s="14"/>
      <c r="I234" s="25"/>
      <c r="J234" s="26"/>
    </row>
    <row r="235" spans="1:10" ht="15.75">
      <c r="A235" s="8">
        <f>IF(F235&lt;&gt;"",1+MAX($A$5:A234),"")</f>
        <v>143</v>
      </c>
      <c r="B235" s="9"/>
      <c r="C235" s="10" t="s">
        <v>196</v>
      </c>
      <c r="D235" s="11">
        <v>3</v>
      </c>
      <c r="E235" s="12">
        <v>0</v>
      </c>
      <c r="F235" s="11">
        <f t="shared" ref="F235:F248" si="56">D235*(1+E235)</f>
        <v>3</v>
      </c>
      <c r="G235" s="16" t="s">
        <v>15</v>
      </c>
      <c r="H235" s="14"/>
      <c r="I235" s="25">
        <f>H235*F235</f>
        <v>0</v>
      </c>
      <c r="J235" s="26"/>
    </row>
    <row r="236" spans="1:10" ht="15.75">
      <c r="A236" s="8">
        <f>IF(F236&lt;&gt;"",1+MAX($A$5:A235),"")</f>
        <v>144</v>
      </c>
      <c r="B236" s="9"/>
      <c r="C236" s="10" t="s">
        <v>197</v>
      </c>
      <c r="D236" s="11">
        <v>8</v>
      </c>
      <c r="E236" s="12">
        <v>0</v>
      </c>
      <c r="F236" s="11">
        <f t="shared" si="56"/>
        <v>8</v>
      </c>
      <c r="G236" s="16" t="s">
        <v>15</v>
      </c>
      <c r="H236" s="14"/>
      <c r="I236" s="25">
        <f>H236*F236</f>
        <v>0</v>
      </c>
      <c r="J236" s="26"/>
    </row>
    <row r="237" spans="1:10" ht="15.75">
      <c r="A237" s="8">
        <f>IF(F237&lt;&gt;"",1+MAX($A$5:A236),"")</f>
        <v>145</v>
      </c>
      <c r="B237" s="9"/>
      <c r="C237" s="10" t="s">
        <v>198</v>
      </c>
      <c r="D237" s="11">
        <v>9</v>
      </c>
      <c r="E237" s="12">
        <v>0</v>
      </c>
      <c r="F237" s="11">
        <f t="shared" si="56"/>
        <v>9</v>
      </c>
      <c r="G237" s="16" t="s">
        <v>15</v>
      </c>
      <c r="H237" s="14"/>
      <c r="I237" s="25">
        <f>H237*F237</f>
        <v>0</v>
      </c>
      <c r="J237" s="26"/>
    </row>
    <row r="238" spans="1:10" ht="15.75">
      <c r="A238" s="8">
        <f>IF(F238&lt;&gt;"",1+MAX($A$5:A237),"")</f>
        <v>146</v>
      </c>
      <c r="B238" s="9"/>
      <c r="C238" s="10" t="s">
        <v>199</v>
      </c>
      <c r="D238" s="11">
        <v>4</v>
      </c>
      <c r="E238" s="12">
        <v>0</v>
      </c>
      <c r="F238" s="11">
        <f t="shared" si="56"/>
        <v>4</v>
      </c>
      <c r="G238" s="16" t="s">
        <v>15</v>
      </c>
      <c r="H238" s="14"/>
      <c r="I238" s="25">
        <f>H238*F238</f>
        <v>0</v>
      </c>
      <c r="J238" s="26"/>
    </row>
    <row r="239" spans="1:10" ht="15.75">
      <c r="A239" s="8">
        <f>IF(F239&lt;&gt;"",1+MAX($A$5:A238),"")</f>
        <v>147</v>
      </c>
      <c r="B239" s="9"/>
      <c r="C239" s="10" t="s">
        <v>200</v>
      </c>
      <c r="D239" s="11">
        <v>78</v>
      </c>
      <c r="E239" s="12">
        <v>0</v>
      </c>
      <c r="F239" s="11">
        <f t="shared" si="56"/>
        <v>78</v>
      </c>
      <c r="G239" s="16" t="s">
        <v>15</v>
      </c>
      <c r="H239" s="14"/>
      <c r="I239" s="25">
        <f>H239*F239</f>
        <v>0</v>
      </c>
      <c r="J239" s="26"/>
    </row>
    <row r="240" spans="1:10" ht="30">
      <c r="A240" s="8">
        <f>IF(F240&lt;&gt;"",1+MAX($A$5:A239),"")</f>
        <v>148</v>
      </c>
      <c r="B240" s="9"/>
      <c r="C240" s="10" t="s">
        <v>201</v>
      </c>
      <c r="D240" s="11">
        <v>2</v>
      </c>
      <c r="E240" s="12">
        <v>0</v>
      </c>
      <c r="F240" s="11">
        <f t="shared" si="56"/>
        <v>2</v>
      </c>
      <c r="G240" s="16" t="s">
        <v>15</v>
      </c>
      <c r="H240" s="14"/>
      <c r="I240" s="25">
        <f t="shared" ref="I240:I248" si="57">H240*F240</f>
        <v>0</v>
      </c>
      <c r="J240" s="26"/>
    </row>
    <row r="241" spans="1:10" ht="15.75">
      <c r="A241" s="8">
        <f>IF(F241&lt;&gt;"",1+MAX($A$5:A240),"")</f>
        <v>149</v>
      </c>
      <c r="B241" s="9"/>
      <c r="C241" s="10" t="s">
        <v>202</v>
      </c>
      <c r="D241" s="11">
        <v>18</v>
      </c>
      <c r="E241" s="12">
        <v>0</v>
      </c>
      <c r="F241" s="11">
        <f t="shared" si="56"/>
        <v>18</v>
      </c>
      <c r="G241" s="16" t="s">
        <v>15</v>
      </c>
      <c r="H241" s="14"/>
      <c r="I241" s="25">
        <f t="shared" si="57"/>
        <v>0</v>
      </c>
      <c r="J241" s="26"/>
    </row>
    <row r="242" spans="1:10" ht="15.75">
      <c r="A242" s="8">
        <f>IF(F242&lt;&gt;"",1+MAX($A$5:A241),"")</f>
        <v>150</v>
      </c>
      <c r="B242" s="9"/>
      <c r="C242" s="10" t="s">
        <v>203</v>
      </c>
      <c r="D242" s="11">
        <v>46</v>
      </c>
      <c r="E242" s="12">
        <v>0</v>
      </c>
      <c r="F242" s="11">
        <f t="shared" si="56"/>
        <v>46</v>
      </c>
      <c r="G242" s="16" t="s">
        <v>15</v>
      </c>
      <c r="H242" s="14"/>
      <c r="I242" s="25">
        <f t="shared" si="57"/>
        <v>0</v>
      </c>
      <c r="J242" s="26"/>
    </row>
    <row r="243" spans="1:10" ht="15.75">
      <c r="A243" s="8">
        <f>IF(F243&lt;&gt;"",1+MAX($A$5:A242),"")</f>
        <v>151</v>
      </c>
      <c r="B243" s="9"/>
      <c r="C243" s="10" t="s">
        <v>204</v>
      </c>
      <c r="D243" s="11">
        <v>9</v>
      </c>
      <c r="E243" s="12">
        <v>0</v>
      </c>
      <c r="F243" s="11">
        <f t="shared" si="56"/>
        <v>9</v>
      </c>
      <c r="G243" s="16" t="s">
        <v>15</v>
      </c>
      <c r="H243" s="14"/>
      <c r="I243" s="25">
        <f t="shared" si="57"/>
        <v>0</v>
      </c>
      <c r="J243" s="26"/>
    </row>
    <row r="244" spans="1:10" ht="15.75">
      <c r="A244" s="8">
        <f>IF(F244&lt;&gt;"",1+MAX($A$5:A243),"")</f>
        <v>152</v>
      </c>
      <c r="B244" s="9"/>
      <c r="C244" s="10" t="s">
        <v>205</v>
      </c>
      <c r="D244" s="11">
        <v>2</v>
      </c>
      <c r="E244" s="12">
        <v>0</v>
      </c>
      <c r="F244" s="11">
        <f t="shared" si="56"/>
        <v>2</v>
      </c>
      <c r="G244" s="16" t="s">
        <v>15</v>
      </c>
      <c r="H244" s="14"/>
      <c r="I244" s="25">
        <f t="shared" si="57"/>
        <v>0</v>
      </c>
      <c r="J244" s="26"/>
    </row>
    <row r="245" spans="1:10" ht="15.75">
      <c r="A245" s="8">
        <f>IF(F245&lt;&gt;"",1+MAX($A$5:A244),"")</f>
        <v>153</v>
      </c>
      <c r="B245" s="9"/>
      <c r="C245" s="10" t="s">
        <v>206</v>
      </c>
      <c r="D245" s="11">
        <v>47</v>
      </c>
      <c r="E245" s="12">
        <v>0</v>
      </c>
      <c r="F245" s="11">
        <f t="shared" si="56"/>
        <v>47</v>
      </c>
      <c r="G245" s="16" t="s">
        <v>15</v>
      </c>
      <c r="H245" s="14"/>
      <c r="I245" s="25">
        <f t="shared" si="57"/>
        <v>0</v>
      </c>
      <c r="J245" s="26"/>
    </row>
    <row r="246" spans="1:10" ht="15.75">
      <c r="A246" s="8">
        <f>IF(F246&lt;&gt;"",1+MAX($A$5:A245),"")</f>
        <v>154</v>
      </c>
      <c r="B246" s="9"/>
      <c r="C246" s="10" t="s">
        <v>207</v>
      </c>
      <c r="D246" s="11">
        <v>17</v>
      </c>
      <c r="E246" s="12">
        <v>0</v>
      </c>
      <c r="F246" s="11">
        <f t="shared" si="56"/>
        <v>17</v>
      </c>
      <c r="G246" s="16" t="s">
        <v>15</v>
      </c>
      <c r="H246" s="14"/>
      <c r="I246" s="25">
        <f t="shared" si="57"/>
        <v>0</v>
      </c>
      <c r="J246" s="26"/>
    </row>
    <row r="247" spans="1:10" ht="15.75">
      <c r="A247" s="8">
        <f>IF(F247&lt;&gt;"",1+MAX($A$5:A246),"")</f>
        <v>155</v>
      </c>
      <c r="B247" s="9"/>
      <c r="C247" s="10" t="s">
        <v>208</v>
      </c>
      <c r="D247" s="11">
        <v>9</v>
      </c>
      <c r="E247" s="12">
        <v>0</v>
      </c>
      <c r="F247" s="11">
        <f t="shared" si="56"/>
        <v>9</v>
      </c>
      <c r="G247" s="16" t="s">
        <v>15</v>
      </c>
      <c r="H247" s="14"/>
      <c r="I247" s="25">
        <f t="shared" si="57"/>
        <v>0</v>
      </c>
      <c r="J247" s="26"/>
    </row>
    <row r="248" spans="1:10" ht="15.75">
      <c r="A248" s="8">
        <f>IF(F248&lt;&gt;"",1+MAX($A$5:A247),"")</f>
        <v>156</v>
      </c>
      <c r="B248" s="9"/>
      <c r="C248" s="10" t="s">
        <v>209</v>
      </c>
      <c r="D248" s="11">
        <v>18</v>
      </c>
      <c r="E248" s="12">
        <v>0</v>
      </c>
      <c r="F248" s="11">
        <f t="shared" si="56"/>
        <v>18</v>
      </c>
      <c r="G248" s="16" t="s">
        <v>15</v>
      </c>
      <c r="H248" s="14"/>
      <c r="I248" s="25">
        <f t="shared" si="57"/>
        <v>0</v>
      </c>
      <c r="J248" s="26"/>
    </row>
    <row r="249" spans="1:10" ht="15.75">
      <c r="A249" s="39"/>
      <c r="B249" s="40"/>
      <c r="C249" s="41"/>
      <c r="D249" s="42"/>
      <c r="E249" s="43"/>
      <c r="F249" s="44"/>
      <c r="G249" s="45"/>
      <c r="H249" s="46" t="s">
        <v>210</v>
      </c>
      <c r="I249" s="52"/>
      <c r="J249" s="53"/>
    </row>
    <row r="250" spans="1:10" s="69" customFormat="1">
      <c r="A250" s="70" t="s">
        <v>211</v>
      </c>
      <c r="B250" s="71"/>
      <c r="C250" s="71"/>
      <c r="D250" s="72"/>
      <c r="E250" s="72"/>
      <c r="F250" s="72"/>
      <c r="G250" s="73"/>
      <c r="H250" s="71"/>
      <c r="I250" s="74">
        <f>SUM(I5:I249)</f>
        <v>0</v>
      </c>
      <c r="J250" s="75">
        <f>SUM(J5:J249)</f>
        <v>0</v>
      </c>
    </row>
    <row r="251" spans="1:10" s="69" customFormat="1">
      <c r="A251" s="70" t="s">
        <v>212</v>
      </c>
      <c r="B251" s="71"/>
      <c r="C251" s="71"/>
      <c r="D251" s="72"/>
      <c r="E251" s="72"/>
      <c r="F251" s="72"/>
      <c r="G251" s="73"/>
      <c r="H251" s="76">
        <v>0.25</v>
      </c>
      <c r="I251" s="74">
        <f>H251*I250</f>
        <v>0</v>
      </c>
      <c r="J251" s="75">
        <f>H251*J250</f>
        <v>0</v>
      </c>
    </row>
    <row r="252" spans="1:10" s="69" customFormat="1">
      <c r="A252" s="70" t="s">
        <v>213</v>
      </c>
      <c r="B252" s="71"/>
      <c r="C252" s="71"/>
      <c r="D252" s="72"/>
      <c r="E252" s="72"/>
      <c r="F252" s="72"/>
      <c r="G252" s="73"/>
      <c r="H252" s="71"/>
      <c r="I252" s="74">
        <f>SUM(I250:I251)</f>
        <v>0</v>
      </c>
      <c r="J252" s="75">
        <f>SUM(J250:J251)</f>
        <v>0</v>
      </c>
    </row>
    <row r="253" spans="1:10" ht="15.75">
      <c r="A253" s="47"/>
      <c r="B253" s="48"/>
      <c r="C253" s="49"/>
      <c r="D253" s="50"/>
      <c r="E253" s="50"/>
      <c r="F253" s="50"/>
      <c r="G253" s="51"/>
      <c r="H253" s="48"/>
      <c r="I253" s="54"/>
      <c r="J253" s="55"/>
    </row>
  </sheetData>
  <printOptions horizontalCentered="1" verticalCentered="1"/>
  <pageMargins left="0.7" right="0.7" top="0.75" bottom="0.75" header="0.3" footer="0.3"/>
  <pageSetup scale="58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</vt:lpstr>
      <vt:lpstr>PE!Print_Area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anime77751@gmail.com</cp:lastModifiedBy>
  <dcterms:created xsi:type="dcterms:W3CDTF">2017-03-28T16:39:00Z</dcterms:created>
  <dcterms:modified xsi:type="dcterms:W3CDTF">2024-05-30T11:32:19Z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2E75F07222D24C54A06C3382E020A021_13</vt:lpwstr>
  </property>
  <property fmtid="{D5CDD505-2E9C-101B-9397-08002B2CF9AE}" pid="4" name="KSOProductBuildVer">
    <vt:lpwstr>1033-12.2.0.13266</vt:lpwstr>
  </property>
</Properties>
</file>