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Office\Construction Estimating\Tables\"/>
    </mc:Choice>
  </mc:AlternateContent>
  <bookViews>
    <workbookView xWindow="0" yWindow="0" windowWidth="18345" windowHeight="11640" firstSheet="5" activeTab="3"/>
  </bookViews>
  <sheets>
    <sheet name="Chart1" sheetId="14" state="hidden" r:id="rId1"/>
    <sheet name="Sheet1" sheetId="15" state="hidden" r:id="rId2"/>
    <sheet name="ELECTRICAL - BREAKDOWN" sheetId="16" r:id="rId3"/>
    <sheet name="ELECTRICAL - SUMMARY" sheetId="18" r:id="rId4"/>
    <sheet name="Sheet2" sheetId="17" state="hidden" r:id="rId5"/>
    <sheet name="ENERGY - BREAKDOWN" sheetId="19" r:id="rId6"/>
    <sheet name="ENERGY - SUMMARY" sheetId="20" r:id="rId7"/>
  </sheets>
  <definedNames>
    <definedName name="_xlnm.Print_Area" localSheetId="2">'ELECTRICAL - BREAKDOWN'!$A$1:$L$121</definedName>
    <definedName name="_xlnm.Print_Area" localSheetId="3">'ELECTRICAL - SUMMARY'!$A$1:$J$73</definedName>
    <definedName name="_xlnm.Print_Area" localSheetId="5">'ENERGY - BREAKDOWN'!$A$1:$L$53</definedName>
    <definedName name="_xlnm.Print_Area" localSheetId="6">'ENERGY - SUMMARY'!$A$1:$J$19</definedName>
  </definedNames>
  <calcPr calcId="152511"/>
</workbook>
</file>

<file path=xl/calcChain.xml><?xml version="1.0" encoding="utf-8"?>
<calcChain xmlns="http://schemas.openxmlformats.org/spreadsheetml/2006/main">
  <c r="E13" i="20" l="1"/>
  <c r="I13" i="20" s="1"/>
  <c r="E12" i="20"/>
  <c r="I12" i="20" s="1"/>
  <c r="I11" i="20"/>
  <c r="E11" i="20"/>
  <c r="I10" i="20"/>
  <c r="E10" i="20"/>
  <c r="E9" i="20"/>
  <c r="I9" i="20" s="1"/>
  <c r="E8" i="20"/>
  <c r="I8" i="20" s="1"/>
  <c r="A8" i="20"/>
  <c r="A9" i="20" s="1"/>
  <c r="A10" i="20" s="1"/>
  <c r="A11" i="20" s="1"/>
  <c r="A12" i="20" s="1"/>
  <c r="A13" i="20" s="1"/>
  <c r="I7" i="20"/>
  <c r="E7" i="20"/>
  <c r="G47" i="19"/>
  <c r="K47" i="19" s="1"/>
  <c r="K43" i="19"/>
  <c r="G43" i="19"/>
  <c r="G42" i="19"/>
  <c r="K42" i="19" s="1"/>
  <c r="K41" i="19"/>
  <c r="G41" i="19"/>
  <c r="G37" i="19"/>
  <c r="K37" i="19" s="1"/>
  <c r="K36" i="19"/>
  <c r="G36" i="19"/>
  <c r="G35" i="19"/>
  <c r="K35" i="19" s="1"/>
  <c r="K31" i="19"/>
  <c r="G31" i="19"/>
  <c r="G30" i="19"/>
  <c r="K30" i="19" s="1"/>
  <c r="K29" i="19"/>
  <c r="G29" i="19"/>
  <c r="G25" i="19"/>
  <c r="K25" i="19" s="1"/>
  <c r="K24" i="19"/>
  <c r="G24" i="19"/>
  <c r="G20" i="19"/>
  <c r="K20" i="19" s="1"/>
  <c r="K19" i="19"/>
  <c r="G19" i="19"/>
  <c r="G15" i="19"/>
  <c r="K15" i="19" s="1"/>
  <c r="K14" i="19"/>
  <c r="G14" i="19"/>
  <c r="G13" i="19"/>
  <c r="K13" i="19" s="1"/>
  <c r="K12" i="19"/>
  <c r="G12" i="19"/>
  <c r="G11" i="19"/>
  <c r="K11" i="19" s="1"/>
  <c r="A8" i="19"/>
  <c r="A7" i="19"/>
  <c r="E67" i="18"/>
  <c r="I67" i="18" s="1"/>
  <c r="I66" i="18"/>
  <c r="E66" i="18"/>
  <c r="E65" i="18"/>
  <c r="I65" i="18" s="1"/>
  <c r="I64" i="18"/>
  <c r="E64" i="18"/>
  <c r="E63" i="18"/>
  <c r="I63" i="18" s="1"/>
  <c r="I62" i="18"/>
  <c r="E62" i="18"/>
  <c r="E61" i="18"/>
  <c r="I61" i="18" s="1"/>
  <c r="I60" i="18"/>
  <c r="E60" i="18"/>
  <c r="E59" i="18"/>
  <c r="I59" i="18" s="1"/>
  <c r="I58" i="18"/>
  <c r="E58" i="18"/>
  <c r="E57" i="18"/>
  <c r="I57" i="18" s="1"/>
  <c r="I56" i="18"/>
  <c r="E56" i="18"/>
  <c r="E55" i="18"/>
  <c r="I55" i="18" s="1"/>
  <c r="I54" i="18"/>
  <c r="E54" i="18"/>
  <c r="E53" i="18"/>
  <c r="I53" i="18" s="1"/>
  <c r="I52" i="18"/>
  <c r="E52" i="18"/>
  <c r="E51" i="18"/>
  <c r="I51" i="18" s="1"/>
  <c r="I50" i="18"/>
  <c r="E50" i="18"/>
  <c r="E49" i="18"/>
  <c r="I49" i="18" s="1"/>
  <c r="I48" i="18"/>
  <c r="E48" i="18"/>
  <c r="E47" i="18"/>
  <c r="I47" i="18" s="1"/>
  <c r="I46" i="18"/>
  <c r="E46" i="18"/>
  <c r="E45" i="18"/>
  <c r="I45" i="18" s="1"/>
  <c r="I44" i="18"/>
  <c r="E44" i="18"/>
  <c r="E43" i="18"/>
  <c r="I43" i="18" s="1"/>
  <c r="I42" i="18"/>
  <c r="E42" i="18"/>
  <c r="E41" i="18"/>
  <c r="I41" i="18" s="1"/>
  <c r="I40" i="18"/>
  <c r="E40" i="18"/>
  <c r="E39" i="18"/>
  <c r="I39" i="18" s="1"/>
  <c r="I38" i="18"/>
  <c r="E38" i="18"/>
  <c r="E37" i="18"/>
  <c r="I37" i="18" s="1"/>
  <c r="I36" i="18"/>
  <c r="E36" i="18"/>
  <c r="E35" i="18"/>
  <c r="I35" i="18" s="1"/>
  <c r="I34" i="18"/>
  <c r="E34" i="18"/>
  <c r="E33" i="18"/>
  <c r="I33" i="18" s="1"/>
  <c r="I32" i="18"/>
  <c r="E32" i="18"/>
  <c r="E31" i="18"/>
  <c r="I31" i="18" s="1"/>
  <c r="I30" i="18"/>
  <c r="E30" i="18"/>
  <c r="E29" i="18"/>
  <c r="I29" i="18" s="1"/>
  <c r="I28" i="18"/>
  <c r="E28" i="18"/>
  <c r="E27" i="18"/>
  <c r="I27" i="18" s="1"/>
  <c r="I26" i="18"/>
  <c r="E26" i="18"/>
  <c r="E25" i="18"/>
  <c r="I25" i="18" s="1"/>
  <c r="I24" i="18"/>
  <c r="E24" i="18"/>
  <c r="E23" i="18"/>
  <c r="I23" i="18" s="1"/>
  <c r="I22" i="18"/>
  <c r="E22" i="18"/>
  <c r="E21" i="18"/>
  <c r="I21" i="18" s="1"/>
  <c r="I20" i="18"/>
  <c r="E20" i="18"/>
  <c r="E19" i="18"/>
  <c r="I19" i="18" s="1"/>
  <c r="I18" i="18"/>
  <c r="E18" i="18"/>
  <c r="E17" i="18"/>
  <c r="I17" i="18" s="1"/>
  <c r="I16" i="18"/>
  <c r="E16" i="18"/>
  <c r="E15" i="18"/>
  <c r="I15" i="18" s="1"/>
  <c r="I14" i="18"/>
  <c r="E14" i="18"/>
  <c r="E13" i="18"/>
  <c r="I13" i="18" s="1"/>
  <c r="I12" i="18"/>
  <c r="E12" i="18"/>
  <c r="E11" i="18"/>
  <c r="I11" i="18" s="1"/>
  <c r="I10" i="18"/>
  <c r="E10" i="18"/>
  <c r="E9" i="18"/>
  <c r="I9" i="18" s="1"/>
  <c r="I8" i="18"/>
  <c r="E8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E7" i="18"/>
  <c r="I7" i="18" s="1"/>
  <c r="K115" i="16"/>
  <c r="G115" i="16"/>
  <c r="K114" i="16"/>
  <c r="G114" i="16"/>
  <c r="K113" i="16"/>
  <c r="G113" i="16"/>
  <c r="K112" i="16"/>
  <c r="G112" i="16"/>
  <c r="K111" i="16"/>
  <c r="G111" i="16"/>
  <c r="K110" i="16"/>
  <c r="G110" i="16"/>
  <c r="K109" i="16"/>
  <c r="G109" i="16"/>
  <c r="K108" i="16"/>
  <c r="G108" i="16"/>
  <c r="K107" i="16"/>
  <c r="G107" i="16"/>
  <c r="K106" i="16"/>
  <c r="G106" i="16"/>
  <c r="K105" i="16"/>
  <c r="G105" i="16"/>
  <c r="K101" i="16"/>
  <c r="G101" i="16"/>
  <c r="K100" i="16"/>
  <c r="G100" i="16"/>
  <c r="K99" i="16"/>
  <c r="G99" i="16"/>
  <c r="K98" i="16"/>
  <c r="G98" i="16"/>
  <c r="K97" i="16"/>
  <c r="G97" i="16"/>
  <c r="K96" i="16"/>
  <c r="G96" i="16"/>
  <c r="K95" i="16"/>
  <c r="G95" i="16"/>
  <c r="K91" i="16"/>
  <c r="G91" i="16"/>
  <c r="K90" i="16"/>
  <c r="G90" i="16"/>
  <c r="K89" i="16"/>
  <c r="G89" i="16"/>
  <c r="K88" i="16"/>
  <c r="G88" i="16"/>
  <c r="K87" i="16"/>
  <c r="G87" i="16"/>
  <c r="K86" i="16"/>
  <c r="G86" i="16"/>
  <c r="K85" i="16"/>
  <c r="G85" i="16"/>
  <c r="K81" i="16"/>
  <c r="G81" i="16"/>
  <c r="K80" i="16"/>
  <c r="G80" i="16"/>
  <c r="K79" i="16"/>
  <c r="G79" i="16"/>
  <c r="K78" i="16"/>
  <c r="G78" i="16"/>
  <c r="K77" i="16"/>
  <c r="G77" i="16"/>
  <c r="K76" i="16"/>
  <c r="G76" i="16"/>
  <c r="K75" i="16"/>
  <c r="G75" i="16"/>
  <c r="K71" i="16"/>
  <c r="G71" i="16"/>
  <c r="K70" i="16"/>
  <c r="G70" i="16"/>
  <c r="K69" i="16"/>
  <c r="G69" i="16"/>
  <c r="K68" i="16"/>
  <c r="G64" i="16"/>
  <c r="K64" i="16" s="1"/>
  <c r="G63" i="16"/>
  <c r="K63" i="16" s="1"/>
  <c r="G62" i="16"/>
  <c r="K62" i="16" s="1"/>
  <c r="G61" i="16"/>
  <c r="K61" i="16" s="1"/>
  <c r="G60" i="16"/>
  <c r="K60" i="16" s="1"/>
  <c r="G59" i="16"/>
  <c r="K59" i="16" s="1"/>
  <c r="G58" i="16"/>
  <c r="K58" i="16" s="1"/>
  <c r="G57" i="16"/>
  <c r="K57" i="16" s="1"/>
  <c r="G56" i="16"/>
  <c r="K56" i="16" s="1"/>
  <c r="G55" i="16"/>
  <c r="K55" i="16" s="1"/>
  <c r="G54" i="16"/>
  <c r="K54" i="16" s="1"/>
  <c r="G50" i="16"/>
  <c r="K50" i="16" s="1"/>
  <c r="G49" i="16"/>
  <c r="K49" i="16" s="1"/>
  <c r="G48" i="16"/>
  <c r="K48" i="16" s="1"/>
  <c r="G47" i="16"/>
  <c r="K47" i="16" s="1"/>
  <c r="G46" i="16"/>
  <c r="K46" i="16" s="1"/>
  <c r="G45" i="16"/>
  <c r="K45" i="16" s="1"/>
  <c r="G44" i="16"/>
  <c r="K44" i="16" s="1"/>
  <c r="G43" i="16"/>
  <c r="K43" i="16" s="1"/>
  <c r="G42" i="16"/>
  <c r="K42" i="16" s="1"/>
  <c r="G41" i="16"/>
  <c r="K41" i="16" s="1"/>
  <c r="G40" i="16"/>
  <c r="K40" i="16" s="1"/>
  <c r="G39" i="16"/>
  <c r="K39" i="16" s="1"/>
  <c r="G38" i="16"/>
  <c r="K38" i="16" s="1"/>
  <c r="G37" i="16"/>
  <c r="K37" i="16" s="1"/>
  <c r="G36" i="16"/>
  <c r="K36" i="16" s="1"/>
  <c r="G35" i="16"/>
  <c r="K35" i="16" s="1"/>
  <c r="G34" i="16"/>
  <c r="K34" i="16" s="1"/>
  <c r="G33" i="16"/>
  <c r="K33" i="16" s="1"/>
  <c r="G32" i="16"/>
  <c r="K32" i="16" s="1"/>
  <c r="G31" i="16"/>
  <c r="K31" i="16" s="1"/>
  <c r="K30" i="16"/>
  <c r="K29" i="16"/>
  <c r="G29" i="16"/>
  <c r="K28" i="16"/>
  <c r="G28" i="16"/>
  <c r="K27" i="16"/>
  <c r="G27" i="16"/>
  <c r="K26" i="16"/>
  <c r="G26" i="16"/>
  <c r="K25" i="16"/>
  <c r="G25" i="16"/>
  <c r="K24" i="16"/>
  <c r="G24" i="16"/>
  <c r="K23" i="16"/>
  <c r="G23" i="16"/>
  <c r="K22" i="16"/>
  <c r="G22" i="16"/>
  <c r="K21" i="16"/>
  <c r="G21" i="16"/>
  <c r="K20" i="16"/>
  <c r="G20" i="16"/>
  <c r="K19" i="16"/>
  <c r="G19" i="16"/>
  <c r="K18" i="16"/>
  <c r="G18" i="16"/>
  <c r="K17" i="16"/>
  <c r="G17" i="16"/>
  <c r="K16" i="16"/>
  <c r="G16" i="16"/>
  <c r="K15" i="16"/>
  <c r="G15" i="16"/>
  <c r="K14" i="16"/>
  <c r="G14" i="16"/>
  <c r="K13" i="16"/>
  <c r="G13" i="16"/>
  <c r="K12" i="16"/>
  <c r="G12" i="16"/>
  <c r="K11" i="16"/>
  <c r="G11" i="16"/>
  <c r="A8" i="16"/>
  <c r="A7" i="16"/>
  <c r="K49" i="19" l="1"/>
  <c r="L7" i="19"/>
  <c r="L49" i="19" s="1"/>
  <c r="I15" i="20"/>
  <c r="K117" i="16"/>
  <c r="J5" i="18"/>
  <c r="J69" i="18" s="1"/>
  <c r="I69" i="18"/>
  <c r="L7" i="16"/>
  <c r="L117" i="16" s="1"/>
  <c r="J5" i="20"/>
  <c r="J15" i="20" s="1"/>
  <c r="L119" i="16" l="1"/>
  <c r="L120" i="16"/>
  <c r="L118" i="16"/>
  <c r="L121" i="16"/>
  <c r="I16" i="20"/>
  <c r="I19" i="20"/>
  <c r="I17" i="20"/>
  <c r="I18" i="20"/>
  <c r="I72" i="18"/>
  <c r="I70" i="18"/>
  <c r="I73" i="18"/>
  <c r="I71" i="18"/>
  <c r="L52" i="19"/>
  <c r="L50" i="19"/>
  <c r="L53" i="19"/>
  <c r="L51" i="19"/>
  <c r="J17" i="20"/>
  <c r="J18" i="20"/>
  <c r="J16" i="20"/>
  <c r="J19" i="20" s="1"/>
  <c r="K119" i="16"/>
  <c r="K120" i="16"/>
  <c r="K118" i="16"/>
  <c r="K121" i="16" s="1"/>
  <c r="J72" i="18"/>
  <c r="J70" i="18"/>
  <c r="J73" i="18" s="1"/>
  <c r="J71" i="18"/>
  <c r="K51" i="19"/>
  <c r="K52" i="19"/>
  <c r="K50" i="19"/>
  <c r="K53" i="19" s="1"/>
</calcChain>
</file>

<file path=xl/sharedStrings.xml><?xml version="1.0" encoding="utf-8"?>
<sst xmlns="http://schemas.openxmlformats.org/spreadsheetml/2006/main" count="495" uniqueCount="158">
  <si>
    <t>PROJECT ID : 801 CO OP</t>
  </si>
  <si>
    <t xml:space="preserve">           ELECTRICAL WORK</t>
  </si>
  <si>
    <t>SR #</t>
  </si>
  <si>
    <t>CSI DIV</t>
  </si>
  <si>
    <t>DWG #</t>
  </si>
  <si>
    <t>DESCRIPTION</t>
  </si>
  <si>
    <t>QTY.</t>
  </si>
  <si>
    <t>WASTAGE</t>
  </si>
  <si>
    <t>QTY WITH
WASTAGE</t>
  </si>
  <si>
    <t>UNIT OF
MEASURMENT</t>
  </si>
  <si>
    <t>MATERIAL COST</t>
  </si>
  <si>
    <t>LABOR COST</t>
  </si>
  <si>
    <t>TOTAL ITEM
COST</t>
  </si>
  <si>
    <t>TOTAL TRADE
COST</t>
  </si>
  <si>
    <t>DIV.26</t>
  </si>
  <si>
    <t>ELECTRICAL WORK</t>
  </si>
  <si>
    <t>E-101.00</t>
  </si>
  <si>
    <t>FIRST FLOOR PLAN</t>
  </si>
  <si>
    <t>L-1, STAIRWELL, PARKING RECEPTACLE, @C</t>
  </si>
  <si>
    <t>EA</t>
  </si>
  <si>
    <t>TOGGLE SWITCH, MOTORIZED DAMPER, @A</t>
  </si>
  <si>
    <t>APPLIANCE RECEPTACLE, ELEVATOR LIGHTING, @B</t>
  </si>
  <si>
    <t>SURVELLANCE CAMERA</t>
  </si>
  <si>
    <t>GFI APPLIANCE RECEPTACLE, PARKING GFCI, @A</t>
  </si>
  <si>
    <t>STARTER &amp; DISCONNECT, ACU-1-1, @C</t>
  </si>
  <si>
    <t>SENSOR SWITCH nWSX PDT LV DX</t>
  </si>
  <si>
    <t>JUNCTION BOX, TELECOM, @A</t>
  </si>
  <si>
    <t>QUAD QUTLET, TELECOM SERVICE, @B</t>
  </si>
  <si>
    <t>A.T.S#4, 600A  SWITCH</t>
  </si>
  <si>
    <t>A.T.S #3, 100A  SWITCH</t>
  </si>
  <si>
    <t>A.T.S #1, 200A  SWITCH</t>
  </si>
  <si>
    <t>HP-1, 200A</t>
  </si>
  <si>
    <t>HP-2, 200A</t>
  </si>
  <si>
    <t>HP-G, 200A</t>
  </si>
  <si>
    <t>GFP, 200A</t>
  </si>
  <si>
    <t>TVSS, 200A</t>
  </si>
  <si>
    <t>MANHOLE</t>
  </si>
  <si>
    <t>WP, 600ASW</t>
  </si>
  <si>
    <t>A.T.S#2, 100A  SWITCH</t>
  </si>
  <si>
    <t>MOTOR, 60HP</t>
  </si>
  <si>
    <t>MOTOR, 5HP</t>
  </si>
  <si>
    <t>MOTOR, 3HP</t>
  </si>
  <si>
    <t>MOTOR, 7.5HP</t>
  </si>
  <si>
    <t>MOTOR, 1.5HP</t>
  </si>
  <si>
    <t>4#600KCMIL WIRE</t>
  </si>
  <si>
    <t>LF</t>
  </si>
  <si>
    <t>4#300KCMIL+1#1/OGND+1#1/0 WIRE</t>
  </si>
  <si>
    <t xml:space="preserve">4#350KCMIL+1#3/OGND WIRE </t>
  </si>
  <si>
    <t xml:space="preserve">4#10+1#10GND WIRE </t>
  </si>
  <si>
    <t xml:space="preserve">4#4/0+1#1GND WIRE </t>
  </si>
  <si>
    <t xml:space="preserve">4#4+1#1GND WIRE </t>
  </si>
  <si>
    <t>4#50KCMIL+1#3GND WIRE</t>
  </si>
  <si>
    <t>4#2+1#8GND WIRE</t>
  </si>
  <si>
    <t>4#8+1#10GND WIRE</t>
  </si>
  <si>
    <t>4#3+1#6GND WIRE</t>
  </si>
  <si>
    <t>4#300KCLIL + 1#1GND WIRE</t>
  </si>
  <si>
    <t>800A 3PH WIRE</t>
  </si>
  <si>
    <t>4#3/0+1#6GND WIRE</t>
  </si>
  <si>
    <t>4#2+1#6GND WIRE</t>
  </si>
  <si>
    <t>4#1/0+1#6GND WIRE</t>
  </si>
  <si>
    <t>E-102.00</t>
  </si>
  <si>
    <t>SECOND FLOOR PLAN</t>
  </si>
  <si>
    <t>L-1, STAIRWELL, PARKING RECEPTACLE,@C</t>
  </si>
  <si>
    <t>SENSOR SWITCH WSX VA</t>
  </si>
  <si>
    <t>SENSOR SWITCH WSX PDT</t>
  </si>
  <si>
    <t>MOTOR, 350KW</t>
  </si>
  <si>
    <t>GROUNDIG BUS BAR</t>
  </si>
  <si>
    <t>E-103.00</t>
  </si>
  <si>
    <t>THIRD FLOOR PLAN</t>
  </si>
  <si>
    <t>4#350KCMIL+1#3/OGND WIRE</t>
  </si>
  <si>
    <t>E-104.00</t>
  </si>
  <si>
    <t>FOURTH FLOOR PLAN</t>
  </si>
  <si>
    <t>ELECTRICAL POWER PANEL PP-4</t>
  </si>
  <si>
    <t>PLUG UNIT, 200A</t>
  </si>
  <si>
    <t>E-105.00</t>
  </si>
  <si>
    <t>FIFTH FLOOR PLAN</t>
  </si>
  <si>
    <t>ELECTRICAL POWER PANEL PP-5</t>
  </si>
  <si>
    <t>E-106.00</t>
  </si>
  <si>
    <t>SIXTH FLOOR PLAN</t>
  </si>
  <si>
    <t>ELECTRICAL POWER PANEL PP-6</t>
  </si>
  <si>
    <t>4#350KCMIL+1#3/0GND WIRE</t>
  </si>
  <si>
    <t>E-107.00</t>
  </si>
  <si>
    <t>SEVENTH FLOOR PLAN</t>
  </si>
  <si>
    <t>ELECTRICAL POWER PANEL HP-ELEV</t>
  </si>
  <si>
    <t>IEM STORAGE</t>
  </si>
  <si>
    <t>TELEPHONE</t>
  </si>
  <si>
    <t>LOCKABLE SWITCH</t>
  </si>
  <si>
    <t>COMIBINATION DISCONNECT RATING 200A,</t>
  </si>
  <si>
    <t>MOTOR, 25HP</t>
  </si>
  <si>
    <t>SUB TOTAL</t>
  </si>
  <si>
    <t>OVERHEAD</t>
  </si>
  <si>
    <t>INSURANCE</t>
  </si>
  <si>
    <t>CONTINGENCY</t>
  </si>
  <si>
    <t>TOTAL BID</t>
  </si>
  <si>
    <t>ELECTRICAL POWER PANEL HP-1</t>
  </si>
  <si>
    <t>ELECTRICAL POWER PANEL HP-P</t>
  </si>
  <si>
    <t>DP01 DEMO (E) STAIR AND LANDING, PATCH AND REPAIRE ADJACENT WALL.</t>
  </si>
  <si>
    <t>DEMOLITION</t>
  </si>
  <si>
    <t>DP02 DEMO (E) WALL, PATCH AND REPAIR ADJACENT AREA.</t>
  </si>
  <si>
    <t>DP03 DEMO (E) WALL FOR NEW DOOR/ GATE OPENING.</t>
  </si>
  <si>
    <t>DP04 DEMO (E) WALL ABOVE (N) ADA PARKING STALL AREA TO RECEIVE (N) SLAB, PATCH AND REPAIR ADJACENT AREA.</t>
  </si>
  <si>
    <t>DP05 DEMO (E) CHAINLINK FENCE.</t>
  </si>
  <si>
    <t>DP06 DEMO (E) FLOOR SLAB FOR NEW PLUMBING TRENCH AND PIPES,
PATCH AND REPAIR ADJACENT AREA.</t>
  </si>
  <si>
    <t>DP07 DEMO (E) DOOR, INFILL OPENING, PATCH AND REPAIRE ADJACENT
WALL.</t>
  </si>
  <si>
    <t>DP08 DEMO (E) FLOOR SLAB.</t>
  </si>
  <si>
    <t>DP09 DEMO (E) ABOVE AND BELOW GRADE STRUCTURE AND FOUNDATION
ON SITE, SEE GENERAL NOTES FOR DETAILS.</t>
  </si>
  <si>
    <t>DP11 REMOVER (E) PARKING STRIP FOR RE-STRIPING.</t>
  </si>
  <si>
    <t>DP22 DEMO (E) PLASTER FENCE WALL AND GATE AT (E) TRANSFORMER.</t>
  </si>
  <si>
    <t>DP23 DEMO (E) TRANSFORER PAD AND FLOOR SLAB; SEE ELEC. AND ST.DWGS.</t>
  </si>
  <si>
    <t>DP24 DEMO (E) WOOD FENCE, TYP.</t>
  </si>
  <si>
    <t>DP25 DEMO (E) EXISTING CURB CUT, GUTTER AND AC PAVER. SEE CIVIL
DWGS.</t>
  </si>
  <si>
    <t>DP26 (E) CMU WALL TO REMAIN. REMOVE (E) WOOD FENCE (WHERE
OCCURS) AND PREPARE FOR EXTENSION OF (E) CMU WALL.</t>
  </si>
  <si>
    <t>SP02 REMOVE EXISTING CURB CUT, PATCH AND REPAIR TO MATCH ADJACENT.</t>
  </si>
  <si>
    <t>EL01 CUSTOM DECORATIVE STEEL SCREEN PANELS W/ VARYING DENSITY PATTERN, PAINTED FINISH - COLOR TBD, SEE SHEET A9.4 FOR MORE INFO.</t>
  </si>
  <si>
    <t>EXTERIOR FINISHES</t>
  </si>
  <si>
    <t>EL02 WHITE CORRUGATED METAL RAIN SCREEN, KYNAR FINISH,
PERFORATION/PATTERN TBD, SEE SHEET A9.5 FOR MORE INFO.</t>
  </si>
  <si>
    <t>EL03 VERTICAL STANDING SEAM METAL PANEL SYSTEM RHEINZINK OR
PAINTED FACTORY FINISH - COLOR TBD</t>
  </si>
  <si>
    <t>EL04 WINDOW WITH DECORATIVE METAL PANEL W/ FACTORY FINISH,
CONTRASTING COLOR TBD</t>
  </si>
  <si>
    <t>EL06 WINDOW SYSTEM W/ FACTORY APPLIED KYNAR FINISH, COLOR T.B.D. SEE SHEET A9.3 FOR MORE INFO.</t>
  </si>
  <si>
    <t>EL07 MECH. LOUVER INTERGRATED WITH (CURTAIN WALL) WINDOW SYSTEM W/ FACTORY APPLIED KYNAR FINISHE, COLOR TO MATCH WINODW FRAME.</t>
  </si>
  <si>
    <t>EL08 CANOPY WITIH METAL CLADDING PANEL WITH FACTORY APPLIED FINISH, COLOR: T.B.D. WITH INTERGRATED LIGHTING FIXTURES.</t>
  </si>
  <si>
    <t>EL09 CONCRETE PARAPET WALL WITH INTERGRATED LIGHTING FIXTURES WHERE OCCURS, SEE ELEC. DRAWING FOR MORE INFO.</t>
  </si>
  <si>
    <t>EL10 GREEN ROOF/ PLANTER, DRAINAGE AND IRRIGATION SYSTEM RAISED OVER WATERPROOFED CAST IN PLACE CONCRETE SLAB</t>
  </si>
  <si>
    <t>EL15 PAINTED HOLLOW METAL DOOR, COLOR: T.B.D. SEE SHEET A9.1 FOR MORE INFO.</t>
  </si>
  <si>
    <t>EL16 GREEN WALL/PUBLIC ART PROJECT</t>
  </si>
  <si>
    <t>EL17 CUSTOM DECORATIVE STEEL SCREEN PANELS, PAINTED FINISH - COLOR TBD</t>
  </si>
  <si>
    <t>EL18 ELEVATOR DOORS STAINLESS STEEL ELEVATOR DOORS AND FRAMES</t>
  </si>
  <si>
    <t>EL19 CAST IN PLACE CONCRETE STAIRS</t>
  </si>
  <si>
    <t>EL26 GREEN WALL WITH IRRIGATION SYSTEM AND SUBFRAME SYSTEM</t>
  </si>
  <si>
    <t>EL27 MECH. LOUVER W/ FACTORY APPLIED KYNAR FINISHE, COLOR: T.B.D.SEE A9.3 &amp; MECH. DRAWING FOR MORE INFO.</t>
  </si>
  <si>
    <t>EL31 OUTDOOR SEATING AREA WITH DECORATIVE METAL RAIL (FINISH: T.B.D.) AND PLANTER.</t>
  </si>
  <si>
    <t>EL32 SOUTH ALLEY CONTROL GATE WITH PANIC HARDWARE AND CLOSER.</t>
  </si>
  <si>
    <t>EL34 ACCESS PANEL.</t>
  </si>
  <si>
    <t>EL35 BACK LIT METAL BUILDING SIGNAGE.</t>
  </si>
  <si>
    <t>EP02 DECORATIVE ALUMINUM SCREEN WALL WITH FACTORY APPLIED FINISH. COLOR: T.B.D. SEE A9.4 FOR PAN EL SCHEDULE</t>
  </si>
  <si>
    <t>MISC</t>
  </si>
  <si>
    <t>EP06 COMBINATION PIPE GUARDRAIL WITH 36" HIGH HANDRAIL. END OF HANDRAIL EXTENSIONRETURN TO GUARD</t>
  </si>
  <si>
    <t>EP07 GLASS GUARDRAIL</t>
  </si>
  <si>
    <t>EP09 36" HIGH PIPE HANDRAIL, WALLMOUNTED</t>
  </si>
  <si>
    <t xml:space="preserve">           ENERGY ANALYSIS</t>
  </si>
  <si>
    <t>ENERGY ANALYSIS</t>
  </si>
  <si>
    <t>EN-101.00</t>
  </si>
  <si>
    <t>S-2, CONTROL AND CLOCK,  RECEPTACLES, @B</t>
  </si>
  <si>
    <t>S-1 GARAGE, PARKING LIGHTING, @A</t>
  </si>
  <si>
    <t>PGX, GARAGE, STAIRWELL LIGHTING, @A</t>
  </si>
  <si>
    <t>IEM, STORAGE</t>
  </si>
  <si>
    <t>K, LOBBY LIGHTING, @B</t>
  </si>
  <si>
    <t>EN-102.00</t>
  </si>
  <si>
    <t>K, LOBBY LIGHTING, @C</t>
  </si>
  <si>
    <t>EN-103.00</t>
  </si>
  <si>
    <t>PGX, GARAGE, PARKING LIGHTING, @A</t>
  </si>
  <si>
    <t>K, LOBBY LIGHYING, @A</t>
  </si>
  <si>
    <t>EN-104.00</t>
  </si>
  <si>
    <t>T, OPEN SPACE</t>
  </si>
  <si>
    <t>SWITCH, FLOOR LIGHTING, @C</t>
  </si>
  <si>
    <t>EN-105.00</t>
  </si>
  <si>
    <t>EN-106.00</t>
  </si>
  <si>
    <t>EN-107.00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</si>
</sst>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$&quot;* #,##0_);_(&quot;$&quot;* \(#,##0\);_(&quot;$&quot;* &quot;-&quot;??_);_(@_)"/>
    <numFmt numFmtId="167" formatCode="_(&quot;$&quot;* #,##0.0_);_(&quot;$&quot;* \(#,##0.0\);_(&quot;$&quot;* &quot;-&quot;??_);_(@_)"/>
  </numFmts>
  <fonts count="50">
    <font>
      <sz val="12"/>
      <name val="Arial"/>
      <charset val="134"/>
    </font>
    <font>
      <sz val="12"/>
      <color theme="0"/>
      <name val="Arial"/>
      <charset val="134"/>
    </font>
    <font>
      <sz val="12"/>
      <color theme="1"/>
      <name val="Arial"/>
      <charset val="134"/>
    </font>
    <font>
      <b/>
      <sz val="18"/>
      <color theme="1"/>
      <name val="Arial"/>
      <charset val="134"/>
    </font>
    <font>
      <b/>
      <sz val="20"/>
      <color theme="1"/>
      <name val="Arial"/>
      <charset val="134"/>
    </font>
    <font>
      <b/>
      <sz val="11"/>
      <color theme="0"/>
      <name val="Calibri"/>
      <charset val="134"/>
      <scheme val="minor"/>
    </font>
    <font>
      <sz val="11"/>
      <name val="Calibri"/>
      <charset val="134"/>
      <scheme val="minor"/>
    </font>
    <font>
      <b/>
      <sz val="18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0"/>
      <name val="Calibri"/>
      <charset val="134"/>
      <scheme val="minor"/>
    </font>
    <font>
      <sz val="12"/>
      <color theme="0"/>
      <name val="Calibri"/>
      <charset val="134"/>
      <scheme val="minor"/>
    </font>
    <font>
      <b/>
      <sz val="11"/>
      <name val="Calibri"/>
      <charset val="134"/>
      <scheme val="minor"/>
    </font>
    <font>
      <sz val="11"/>
      <color theme="3" tint="-0.499984740745262"/>
      <name val="Calibri"/>
      <charset val="134"/>
      <scheme val="minor"/>
    </font>
    <font>
      <sz val="12"/>
      <name val="Calibri"/>
      <charset val="134"/>
      <scheme val="minor"/>
    </font>
    <font>
      <b/>
      <sz val="24"/>
      <color theme="1"/>
      <name val="Calibri"/>
      <charset val="134"/>
      <scheme val="minor"/>
    </font>
    <font>
      <b/>
      <i/>
      <sz val="11"/>
      <color rgb="FFC00000"/>
      <name val="Calibri"/>
      <charset val="134"/>
      <scheme val="minor"/>
    </font>
    <font>
      <b/>
      <i/>
      <sz val="10"/>
      <color rgb="FFC00000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2"/>
      <name val="Arial"/>
      <charset val="134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2"/>
      <color theme="1"/>
      <name val="Arial"/>
      <charset val="134"/>
    </font>
    <font>
      <b/>
      <sz val="14"/>
      <color theme="0"/>
      <name val="Calibri"/>
      <charset val="134"/>
      <scheme val="minor"/>
    </font>
    <font>
      <sz val="14"/>
      <color theme="0"/>
      <name val="Calibri"/>
      <charset val="134"/>
      <scheme val="minor"/>
    </font>
    <font>
      <b/>
      <sz val="22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sz val="11"/>
      <color indexed="8"/>
      <name val="Calibri"/>
      <charset val="134"/>
    </font>
    <font>
      <sz val="11"/>
      <color indexed="9"/>
      <name val="Calibri"/>
      <charset val="134"/>
    </font>
    <font>
      <sz val="11"/>
      <color indexed="20"/>
      <name val="Calibri"/>
      <charset val="134"/>
    </font>
    <font>
      <b/>
      <sz val="11"/>
      <color indexed="52"/>
      <name val="Calibri"/>
      <charset val="134"/>
    </font>
    <font>
      <b/>
      <sz val="11"/>
      <color indexed="9"/>
      <name val="Calibri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134"/>
    </font>
    <font>
      <b/>
      <sz val="15"/>
      <color indexed="56"/>
      <name val="Calibri"/>
      <charset val="134"/>
    </font>
    <font>
      <b/>
      <sz val="13"/>
      <color indexed="56"/>
      <name val="Calibri"/>
      <charset val="134"/>
    </font>
    <font>
      <b/>
      <sz val="11"/>
      <color indexed="56"/>
      <name val="Calibri"/>
      <charset val="134"/>
    </font>
    <font>
      <sz val="11"/>
      <color indexed="62"/>
      <name val="Calibri"/>
      <charset val="134"/>
    </font>
    <font>
      <sz val="11"/>
      <color indexed="52"/>
      <name val="Calibri"/>
      <charset val="134"/>
    </font>
    <font>
      <sz val="11"/>
      <color indexed="60"/>
      <name val="Calibri"/>
      <charset val="134"/>
    </font>
    <font>
      <sz val="10"/>
      <name val="Arial"/>
      <charset val="134"/>
    </font>
    <font>
      <b/>
      <sz val="11"/>
      <color indexed="63"/>
      <name val="Calibri"/>
      <charset val="134"/>
    </font>
    <font>
      <b/>
      <sz val="18"/>
      <color indexed="56"/>
      <name val="Cambria"/>
      <charset val="134"/>
    </font>
    <font>
      <b/>
      <sz val="11"/>
      <color indexed="8"/>
      <name val="Calibri"/>
      <charset val="134"/>
    </font>
    <font>
      <sz val="11"/>
      <color indexed="10"/>
      <name val="Calibri"/>
      <charset val="134"/>
    </font>
    <font>
      <sz val="12"/>
      <name val="Arial"/>
      <charset val="134"/>
    </font>
    <font>
      <b/>
      <sz val="20"/>
      <color theme="0"/>
      <name val="Calibri"/>
      <charset val="134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30F27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medium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9">
    <xf numFmtId="0" fontId="0" fillId="0" borderId="0"/>
    <xf numFmtId="44" fontId="48" fillId="0" borderId="0" applyFont="0" applyFill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3" fillId="38" borderId="11" applyNumberFormat="0" applyAlignment="0" applyProtection="0"/>
    <xf numFmtId="0" fontId="33" fillId="38" borderId="11" applyNumberFormat="0" applyAlignment="0" applyProtection="0"/>
    <xf numFmtId="0" fontId="34" fillId="39" borderId="12" applyNumberFormat="0" applyAlignment="0" applyProtection="0"/>
    <xf numFmtId="0" fontId="34" fillId="39" borderId="12" applyNumberFormat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22" borderId="0" applyNumberFormat="0" applyBorder="0" applyAlignment="0" applyProtection="0"/>
    <xf numFmtId="0" fontId="36" fillId="22" borderId="0" applyNumberFormat="0" applyBorder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25" borderId="11" applyNumberFormat="0" applyAlignment="0" applyProtection="0"/>
    <xf numFmtId="0" fontId="40" fillId="25" borderId="11" applyNumberFormat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2" fillId="40" borderId="0" applyNumberFormat="0" applyBorder="0" applyAlignment="0" applyProtection="0"/>
    <xf numFmtId="0" fontId="42" fillId="40" borderId="0" applyNumberFormat="0" applyBorder="0" applyAlignment="0" applyProtection="0"/>
    <xf numFmtId="0" fontId="48" fillId="0" borderId="0"/>
    <xf numFmtId="0" fontId="43" fillId="0" borderId="0"/>
    <xf numFmtId="0" fontId="48" fillId="0" borderId="0"/>
    <xf numFmtId="0" fontId="48" fillId="0" borderId="0"/>
    <xf numFmtId="0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8" fillId="41" borderId="17" applyNumberFormat="0" applyFont="0" applyAlignment="0" applyProtection="0"/>
    <xf numFmtId="0" fontId="48" fillId="41" borderId="17" applyNumberFormat="0" applyFont="0" applyAlignment="0" applyProtection="0"/>
    <xf numFmtId="0" fontId="44" fillId="38" borderId="18" applyNumberFormat="0" applyAlignment="0" applyProtection="0"/>
    <xf numFmtId="0" fontId="44" fillId="38" borderId="18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9" applyNumberFormat="0" applyFill="0" applyAlignment="0" applyProtection="0"/>
    <xf numFmtId="0" fontId="46" fillId="0" borderId="19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229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2" fillId="4" borderId="0" xfId="0" applyFont="1" applyFill="1"/>
    <xf numFmtId="0" fontId="3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0" fillId="4" borderId="0" xfId="0" applyFill="1" applyAlignment="1">
      <alignment vertical="center"/>
    </xf>
    <xf numFmtId="0" fontId="6" fillId="4" borderId="0" xfId="0" applyFont="1" applyFill="1" applyAlignment="1">
      <alignment wrapText="1"/>
    </xf>
    <xf numFmtId="44" fontId="6" fillId="4" borderId="0" xfId="0" applyNumberFormat="1" applyFont="1" applyFill="1" applyAlignment="1">
      <alignment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wrapText="1"/>
    </xf>
    <xf numFmtId="44" fontId="6" fillId="3" borderId="0" xfId="0" applyNumberFormat="1" applyFont="1" applyFill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4" fontId="6" fillId="0" borderId="0" xfId="0" applyNumberFormat="1" applyFont="1" applyAlignment="1">
      <alignment wrapText="1"/>
    </xf>
    <xf numFmtId="44" fontId="6" fillId="0" borderId="0" xfId="0" applyNumberFormat="1" applyFont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8" fillId="3" borderId="3" xfId="0" applyFont="1" applyFill="1" applyBorder="1" applyAlignment="1">
      <alignment horizontal="left" vertical="top"/>
    </xf>
    <xf numFmtId="0" fontId="9" fillId="3" borderId="4" xfId="0" applyFont="1" applyFill="1" applyBorder="1" applyAlignment="1">
      <alignment vertical="top"/>
    </xf>
    <xf numFmtId="0" fontId="8" fillId="3" borderId="4" xfId="0" applyFont="1" applyFill="1" applyBorder="1" applyAlignment="1">
      <alignment horizontal="left" vertical="top"/>
    </xf>
    <xf numFmtId="9" fontId="8" fillId="3" borderId="4" xfId="0" applyNumberFormat="1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top"/>
    </xf>
    <xf numFmtId="0" fontId="11" fillId="2" borderId="4" xfId="0" applyFont="1" applyFill="1" applyBorder="1" applyAlignment="1">
      <alignment vertical="top"/>
    </xf>
    <xf numFmtId="9" fontId="10" fillId="2" borderId="4" xfId="0" applyNumberFormat="1" applyFont="1" applyFill="1" applyBorder="1" applyAlignment="1">
      <alignment horizontal="left" vertical="top"/>
    </xf>
    <xf numFmtId="0" fontId="10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12" fillId="3" borderId="0" xfId="0" applyNumberFormat="1" applyFont="1" applyFill="1" applyAlignment="1">
      <alignment horizontal="center" vertical="center" wrapText="1"/>
    </xf>
    <xf numFmtId="166" fontId="13" fillId="0" borderId="0" xfId="0" applyNumberFormat="1" applyFont="1" applyAlignment="1">
      <alignment horizontal="center" vertical="center"/>
    </xf>
    <xf numFmtId="44" fontId="8" fillId="3" borderId="4" xfId="0" applyNumberFormat="1" applyFont="1" applyFill="1" applyBorder="1" applyAlignment="1">
      <alignment vertical="top"/>
    </xf>
    <xf numFmtId="44" fontId="8" fillId="3" borderId="4" xfId="0" applyNumberFormat="1" applyFont="1" applyFill="1" applyBorder="1" applyAlignment="1">
      <alignment horizontal="center" vertical="top"/>
    </xf>
    <xf numFmtId="44" fontId="10" fillId="2" borderId="4" xfId="0" applyNumberFormat="1" applyFont="1" applyFill="1" applyBorder="1" applyAlignment="1">
      <alignment vertical="top"/>
    </xf>
    <xf numFmtId="44" fontId="10" fillId="2" borderId="4" xfId="0" applyNumberFormat="1" applyFont="1" applyFill="1" applyBorder="1" applyAlignment="1">
      <alignment horizontal="center" vertical="top"/>
    </xf>
    <xf numFmtId="44" fontId="10" fillId="2" borderId="4" xfId="0" applyNumberFormat="1" applyFont="1" applyFill="1" applyBorder="1" applyAlignment="1">
      <alignment horizontal="left" vertical="center"/>
    </xf>
    <xf numFmtId="0" fontId="1" fillId="5" borderId="0" xfId="0" applyFont="1" applyFill="1"/>
    <xf numFmtId="0" fontId="0" fillId="6" borderId="0" xfId="0" applyFill="1"/>
    <xf numFmtId="0" fontId="11" fillId="2" borderId="0" xfId="0" applyFont="1" applyFill="1"/>
    <xf numFmtId="0" fontId="14" fillId="4" borderId="0" xfId="0" applyFont="1" applyFill="1"/>
    <xf numFmtId="0" fontId="9" fillId="4" borderId="0" xfId="0" applyFont="1" applyFill="1"/>
    <xf numFmtId="0" fontId="15" fillId="4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/>
    </xf>
    <xf numFmtId="0" fontId="16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6" fillId="4" borderId="0" xfId="0" applyFont="1" applyFill="1"/>
    <xf numFmtId="9" fontId="13" fillId="4" borderId="0" xfId="0" applyNumberFormat="1" applyFont="1" applyFill="1"/>
    <xf numFmtId="1" fontId="13" fillId="4" borderId="0" xfId="0" applyNumberFormat="1" applyFont="1" applyFill="1"/>
    <xf numFmtId="0" fontId="13" fillId="4" borderId="0" xfId="0" applyFont="1" applyFill="1" applyAlignment="1">
      <alignment horizontal="center"/>
    </xf>
    <xf numFmtId="0" fontId="18" fillId="7" borderId="8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1" fontId="20" fillId="4" borderId="7" xfId="0" applyNumberFormat="1" applyFont="1" applyFill="1" applyBorder="1" applyAlignment="1">
      <alignment horizontal="center" vertical="center"/>
    </xf>
    <xf numFmtId="0" fontId="20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9" fontId="20" fillId="2" borderId="0" xfId="0" applyNumberFormat="1" applyFont="1" applyFill="1"/>
    <xf numFmtId="1" fontId="20" fillId="2" borderId="0" xfId="0" applyNumberFormat="1" applyFont="1" applyFill="1"/>
    <xf numFmtId="0" fontId="20" fillId="2" borderId="0" xfId="0" applyFont="1" applyFill="1" applyAlignment="1">
      <alignment horizontal="center"/>
    </xf>
    <xf numFmtId="1" fontId="6" fillId="4" borderId="7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1" fontId="6" fillId="0" borderId="0" xfId="0" applyNumberFormat="1" applyFont="1" applyAlignment="1">
      <alignment vertical="center"/>
    </xf>
    <xf numFmtId="9" fontId="1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/>
    </xf>
    <xf numFmtId="9" fontId="13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6" fillId="0" borderId="0" xfId="0" applyFont="1" applyAlignment="1">
      <alignment horizontal="center" wrapText="1"/>
    </xf>
    <xf numFmtId="1" fontId="6" fillId="0" borderId="0" xfId="0" applyNumberFormat="1" applyFont="1" applyAlignment="1">
      <alignment horizontal="center"/>
    </xf>
    <xf numFmtId="0" fontId="21" fillId="0" borderId="0" xfId="0" applyFont="1" applyAlignment="1">
      <alignment horizontal="justify" vertical="top" wrapText="1"/>
    </xf>
    <xf numFmtId="0" fontId="13" fillId="0" borderId="0" xfId="0" applyFont="1" applyAlignment="1">
      <alignment horizontal="center"/>
    </xf>
    <xf numFmtId="1" fontId="20" fillId="2" borderId="0" xfId="0" applyNumberFormat="1" applyFont="1" applyFill="1" applyAlignment="1">
      <alignment horizontal="center"/>
    </xf>
    <xf numFmtId="9" fontId="20" fillId="2" borderId="0" xfId="0" applyNumberFormat="1" applyFont="1" applyFill="1" applyAlignment="1">
      <alignment horizontal="center"/>
    </xf>
    <xf numFmtId="1" fontId="6" fillId="0" borderId="0" xfId="0" applyNumberFormat="1" applyFont="1" applyAlignment="1">
      <alignment horizontal="center" wrapText="1"/>
    </xf>
    <xf numFmtId="0" fontId="21" fillId="0" borderId="0" xfId="0" applyFont="1"/>
    <xf numFmtId="1" fontId="6" fillId="0" borderId="0" xfId="0" applyNumberFormat="1" applyFont="1"/>
    <xf numFmtId="0" fontId="8" fillId="3" borderId="4" xfId="0" applyFont="1" applyFill="1" applyBorder="1" applyAlignment="1">
      <alignment vertical="top"/>
    </xf>
    <xf numFmtId="9" fontId="8" fillId="3" borderId="4" xfId="0" applyNumberFormat="1" applyFont="1" applyFill="1" applyBorder="1" applyAlignment="1">
      <alignment vertical="top"/>
    </xf>
    <xf numFmtId="9" fontId="9" fillId="3" borderId="4" xfId="0" applyNumberFormat="1" applyFont="1" applyFill="1" applyBorder="1" applyAlignment="1">
      <alignment vertical="top"/>
    </xf>
    <xf numFmtId="9" fontId="10" fillId="2" borderId="4" xfId="0" applyNumberFormat="1" applyFont="1" applyFill="1" applyBorder="1" applyAlignment="1">
      <alignment vertical="top"/>
    </xf>
    <xf numFmtId="9" fontId="11" fillId="2" borderId="4" xfId="0" applyNumberFormat="1" applyFont="1" applyFill="1" applyBorder="1" applyAlignment="1">
      <alignment vertical="top"/>
    </xf>
    <xf numFmtId="167" fontId="6" fillId="4" borderId="0" xfId="0" applyNumberFormat="1" applyFont="1" applyFill="1" applyAlignment="1">
      <alignment vertical="center"/>
    </xf>
    <xf numFmtId="166" fontId="13" fillId="4" borderId="0" xfId="0" applyNumberFormat="1" applyFont="1" applyFill="1"/>
    <xf numFmtId="0" fontId="6" fillId="0" borderId="7" xfId="0" applyFont="1" applyBorder="1"/>
    <xf numFmtId="166" fontId="18" fillId="7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/>
    <xf numFmtId="167" fontId="20" fillId="2" borderId="0" xfId="0" applyNumberFormat="1" applyFont="1" applyFill="1" applyAlignment="1">
      <alignment vertical="center"/>
    </xf>
    <xf numFmtId="166" fontId="20" fillId="2" borderId="0" xfId="0" applyNumberFormat="1" applyFont="1" applyFill="1"/>
    <xf numFmtId="167" fontId="6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167" fontId="6" fillId="0" borderId="0" xfId="0" applyNumberFormat="1" applyFont="1" applyAlignment="1">
      <alignment horizontal="center"/>
    </xf>
    <xf numFmtId="0" fontId="6" fillId="4" borderId="7" xfId="0" applyFont="1" applyFill="1" applyBorder="1" applyAlignment="1">
      <alignment horizontal="center"/>
    </xf>
    <xf numFmtId="167" fontId="20" fillId="2" borderId="0" xfId="0" applyNumberFormat="1" applyFont="1" applyFill="1" applyAlignment="1">
      <alignment horizontal="center"/>
    </xf>
    <xf numFmtId="166" fontId="20" fillId="2" borderId="0" xfId="0" applyNumberFormat="1" applyFont="1" applyFill="1" applyAlignment="1">
      <alignment horizontal="center" vertical="center"/>
    </xf>
    <xf numFmtId="42" fontId="8" fillId="3" borderId="4" xfId="0" applyNumberFormat="1" applyFont="1" applyFill="1" applyBorder="1" applyAlignment="1">
      <alignment vertical="top"/>
    </xf>
    <xf numFmtId="42" fontId="8" fillId="3" borderId="10" xfId="0" applyNumberFormat="1" applyFont="1" applyFill="1" applyBorder="1" applyAlignment="1">
      <alignment vertical="top"/>
    </xf>
    <xf numFmtId="9" fontId="8" fillId="3" borderId="4" xfId="0" applyNumberFormat="1" applyFont="1" applyFill="1" applyBorder="1" applyAlignment="1">
      <alignment horizontal="center" vertical="top"/>
    </xf>
    <xf numFmtId="9" fontId="10" fillId="2" borderId="4" xfId="0" applyNumberFormat="1" applyFont="1" applyFill="1" applyBorder="1" applyAlignment="1">
      <alignment horizontal="center" vertical="top"/>
    </xf>
    <xf numFmtId="42" fontId="10" fillId="2" borderId="4" xfId="0" applyNumberFormat="1" applyFont="1" applyFill="1" applyBorder="1" applyAlignment="1">
      <alignment vertical="top"/>
    </xf>
    <xf numFmtId="42" fontId="10" fillId="2" borderId="10" xfId="0" applyNumberFormat="1" applyFont="1" applyFill="1" applyBorder="1" applyAlignment="1">
      <alignment vertical="top"/>
    </xf>
    <xf numFmtId="42" fontId="10" fillId="2" borderId="4" xfId="0" applyNumberFormat="1" applyFont="1" applyFill="1" applyBorder="1" applyAlignment="1">
      <alignment horizontal="left" vertical="center"/>
    </xf>
    <xf numFmtId="42" fontId="10" fillId="2" borderId="10" xfId="0" applyNumberFormat="1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22" fillId="0" borderId="0" xfId="0" applyFont="1"/>
    <xf numFmtId="0" fontId="0" fillId="0" borderId="0" xfId="0" applyAlignment="1">
      <alignment vertical="center" wrapText="1"/>
    </xf>
    <xf numFmtId="0" fontId="0" fillId="0" borderId="0" xfId="0" applyFont="1" applyAlignment="1">
      <alignment wrapText="1"/>
    </xf>
    <xf numFmtId="0" fontId="2" fillId="5" borderId="0" xfId="0" applyFont="1" applyFill="1"/>
    <xf numFmtId="0" fontId="2" fillId="8" borderId="0" xfId="0" applyFont="1" applyFill="1"/>
    <xf numFmtId="0" fontId="2" fillId="9" borderId="0" xfId="0" applyFont="1" applyFill="1"/>
    <xf numFmtId="0" fontId="2" fillId="2" borderId="0" xfId="0" applyFont="1" applyFill="1"/>
    <xf numFmtId="44" fontId="14" fillId="4" borderId="0" xfId="1" applyFont="1" applyFill="1"/>
    <xf numFmtId="16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3" fillId="4" borderId="0" xfId="0" applyFont="1" applyFill="1"/>
    <xf numFmtId="166" fontId="13" fillId="4" borderId="0" xfId="0" applyNumberFormat="1" applyFont="1" applyFill="1" applyAlignment="1">
      <alignment vertical="center"/>
    </xf>
    <xf numFmtId="44" fontId="0" fillId="0" borderId="0" xfId="1" applyFont="1"/>
    <xf numFmtId="44" fontId="0" fillId="0" borderId="0" xfId="1" applyFont="1" applyFill="1"/>
    <xf numFmtId="0" fontId="2" fillId="9" borderId="0" xfId="0" applyFont="1" applyFill="1"/>
    <xf numFmtId="0" fontId="25" fillId="9" borderId="0" xfId="0" applyFont="1" applyFill="1"/>
    <xf numFmtId="0" fontId="8" fillId="9" borderId="3" xfId="0" applyFont="1" applyFill="1" applyBorder="1" applyAlignment="1">
      <alignment horizontal="left" vertical="top"/>
    </xf>
    <xf numFmtId="0" fontId="9" fillId="9" borderId="4" xfId="0" applyFont="1" applyFill="1" applyBorder="1" applyAlignment="1">
      <alignment vertical="top"/>
    </xf>
    <xf numFmtId="0" fontId="8" fillId="9" borderId="4" xfId="0" applyFont="1" applyFill="1" applyBorder="1" applyAlignment="1">
      <alignment vertical="top"/>
    </xf>
    <xf numFmtId="9" fontId="9" fillId="9" borderId="4" xfId="0" applyNumberFormat="1" applyFont="1" applyFill="1" applyBorder="1" applyAlignment="1">
      <alignment vertical="top"/>
    </xf>
    <xf numFmtId="166" fontId="23" fillId="9" borderId="0" xfId="0" applyNumberFormat="1" applyFont="1" applyFill="1" applyAlignment="1">
      <alignment vertical="center"/>
    </xf>
    <xf numFmtId="0" fontId="14" fillId="10" borderId="0" xfId="0" applyFont="1" applyFill="1"/>
    <xf numFmtId="0" fontId="14" fillId="11" borderId="0" xfId="0" applyFont="1" applyFill="1"/>
    <xf numFmtId="0" fontId="14" fillId="0" borderId="0" xfId="0" applyFont="1"/>
    <xf numFmtId="0" fontId="14" fillId="12" borderId="0" xfId="0" applyFont="1" applyFill="1"/>
    <xf numFmtId="0" fontId="28" fillId="4" borderId="0" xfId="0" applyFont="1" applyFill="1" applyAlignment="1">
      <alignment horizontal="center" vertical="center"/>
    </xf>
    <xf numFmtId="0" fontId="29" fillId="12" borderId="0" xfId="0" applyFont="1" applyFill="1" applyAlignment="1">
      <alignment horizontal="left" vertical="center"/>
    </xf>
    <xf numFmtId="0" fontId="6" fillId="13" borderId="0" xfId="0" applyFont="1" applyFill="1"/>
    <xf numFmtId="0" fontId="12" fillId="13" borderId="0" xfId="0" applyFont="1" applyFill="1" applyAlignment="1">
      <alignment horizontal="center" vertical="center"/>
    </xf>
    <xf numFmtId="0" fontId="12" fillId="13" borderId="0" xfId="0" applyFont="1" applyFill="1" applyAlignment="1">
      <alignment horizontal="center" vertical="center" wrapText="1"/>
    </xf>
    <xf numFmtId="9" fontId="13" fillId="13" borderId="0" xfId="0" applyNumberFormat="1" applyFont="1" applyFill="1"/>
    <xf numFmtId="1" fontId="13" fillId="13" borderId="0" xfId="0" applyNumberFormat="1" applyFont="1" applyFill="1"/>
    <xf numFmtId="0" fontId="13" fillId="13" borderId="0" xfId="0" applyFont="1" applyFill="1" applyAlignment="1">
      <alignment horizontal="center"/>
    </xf>
    <xf numFmtId="9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1" fontId="6" fillId="13" borderId="0" xfId="0" applyNumberFormat="1" applyFont="1" applyFill="1" applyAlignment="1">
      <alignment vertical="center"/>
    </xf>
    <xf numFmtId="9" fontId="13" fillId="13" borderId="0" xfId="0" applyNumberFormat="1" applyFont="1" applyFill="1" applyAlignment="1">
      <alignment vertical="center"/>
    </xf>
    <xf numFmtId="1" fontId="13" fillId="13" borderId="0" xfId="0" applyNumberFormat="1" applyFont="1" applyFill="1" applyAlignment="1">
      <alignment vertical="center"/>
    </xf>
    <xf numFmtId="0" fontId="13" fillId="13" borderId="0" xfId="0" applyFont="1" applyFill="1" applyAlignment="1">
      <alignment horizontal="center" vertical="center"/>
    </xf>
    <xf numFmtId="1" fontId="13" fillId="0" borderId="0" xfId="0" applyNumberFormat="1" applyFont="1" applyAlignment="1">
      <alignment vertical="center"/>
    </xf>
    <xf numFmtId="167" fontId="6" fillId="13" borderId="0" xfId="0" applyNumberFormat="1" applyFont="1" applyFill="1" applyAlignment="1">
      <alignment vertical="center"/>
    </xf>
    <xf numFmtId="166" fontId="13" fillId="13" borderId="0" xfId="0" applyNumberFormat="1" applyFont="1" applyFill="1"/>
    <xf numFmtId="0" fontId="0" fillId="13" borderId="0" xfId="0" applyFill="1"/>
    <xf numFmtId="0" fontId="6" fillId="0" borderId="7" xfId="0" applyFont="1" applyBorder="1" applyAlignment="1">
      <alignment horizontal="center"/>
    </xf>
    <xf numFmtId="167" fontId="6" fillId="13" borderId="0" xfId="0" applyNumberFormat="1" applyFont="1" applyFill="1" applyAlignment="1">
      <alignment horizontal="center" vertical="center"/>
    </xf>
    <xf numFmtId="166" fontId="13" fillId="1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0" fontId="6" fillId="13" borderId="0" xfId="0" applyFont="1" applyFill="1" applyAlignment="1">
      <alignment horizontal="right"/>
    </xf>
    <xf numFmtId="0" fontId="6" fillId="13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14" borderId="0" xfId="0" applyFont="1" applyFill="1"/>
    <xf numFmtId="0" fontId="6" fillId="14" borderId="0" xfId="0" applyFont="1" applyFill="1" applyAlignment="1">
      <alignment wrapText="1"/>
    </xf>
    <xf numFmtId="1" fontId="6" fillId="14" borderId="0" xfId="0" applyNumberFormat="1" applyFont="1" applyFill="1" applyAlignment="1">
      <alignment horizontal="center" wrapText="1"/>
    </xf>
    <xf numFmtId="9" fontId="13" fillId="14" borderId="0" xfId="0" applyNumberFormat="1" applyFont="1" applyFill="1" applyAlignment="1">
      <alignment horizontal="center" vertical="center"/>
    </xf>
    <xf numFmtId="1" fontId="13" fillId="14" borderId="0" xfId="0" applyNumberFormat="1" applyFont="1" applyFill="1" applyAlignment="1">
      <alignment horizontal="center" vertical="center"/>
    </xf>
    <xf numFmtId="0" fontId="6" fillId="14" borderId="0" xfId="0" applyFont="1" applyFill="1" applyAlignment="1">
      <alignment horizontal="center"/>
    </xf>
    <xf numFmtId="0" fontId="8" fillId="15" borderId="3" xfId="0" applyFont="1" applyFill="1" applyBorder="1" applyAlignment="1">
      <alignment horizontal="left" vertical="top"/>
    </xf>
    <xf numFmtId="0" fontId="9" fillId="15" borderId="4" xfId="0" applyFont="1" applyFill="1" applyBorder="1" applyAlignment="1">
      <alignment vertical="top"/>
    </xf>
    <xf numFmtId="0" fontId="8" fillId="15" borderId="4" xfId="0" applyFont="1" applyFill="1" applyBorder="1" applyAlignment="1">
      <alignment vertical="top"/>
    </xf>
    <xf numFmtId="0" fontId="8" fillId="16" borderId="3" xfId="0" applyFont="1" applyFill="1" applyBorder="1" applyAlignment="1">
      <alignment horizontal="left" vertical="top"/>
    </xf>
    <xf numFmtId="0" fontId="9" fillId="16" borderId="4" xfId="0" applyFont="1" applyFill="1" applyBorder="1" applyAlignment="1">
      <alignment vertical="top"/>
    </xf>
    <xf numFmtId="9" fontId="8" fillId="16" borderId="4" xfId="0" applyNumberFormat="1" applyFont="1" applyFill="1" applyBorder="1" applyAlignment="1">
      <alignment vertical="top"/>
    </xf>
    <xf numFmtId="9" fontId="9" fillId="16" borderId="4" xfId="0" applyNumberFormat="1" applyFont="1" applyFill="1" applyBorder="1" applyAlignment="1">
      <alignment vertical="top"/>
    </xf>
    <xf numFmtId="0" fontId="8" fillId="17" borderId="3" xfId="0" applyFont="1" applyFill="1" applyBorder="1" applyAlignment="1">
      <alignment horizontal="left" vertical="top"/>
    </xf>
    <xf numFmtId="0" fontId="9" fillId="17" borderId="4" xfId="0" applyFont="1" applyFill="1" applyBorder="1" applyAlignment="1">
      <alignment vertical="top"/>
    </xf>
    <xf numFmtId="9" fontId="8" fillId="17" borderId="4" xfId="0" applyNumberFormat="1" applyFont="1" applyFill="1" applyBorder="1" applyAlignment="1">
      <alignment vertical="top"/>
    </xf>
    <xf numFmtId="9" fontId="9" fillId="17" borderId="4" xfId="0" applyNumberFormat="1" applyFont="1" applyFill="1" applyBorder="1" applyAlignment="1">
      <alignment vertical="top"/>
    </xf>
    <xf numFmtId="0" fontId="8" fillId="18" borderId="3" xfId="0" applyFont="1" applyFill="1" applyBorder="1" applyAlignment="1">
      <alignment horizontal="left" vertical="top"/>
    </xf>
    <xf numFmtId="0" fontId="9" fillId="18" borderId="4" xfId="0" applyFont="1" applyFill="1" applyBorder="1" applyAlignment="1">
      <alignment vertical="top"/>
    </xf>
    <xf numFmtId="9" fontId="8" fillId="18" borderId="4" xfId="0" applyNumberFormat="1" applyFont="1" applyFill="1" applyBorder="1" applyAlignment="1">
      <alignment vertical="top"/>
    </xf>
    <xf numFmtId="9" fontId="9" fillId="18" borderId="4" xfId="0" applyNumberFormat="1" applyFont="1" applyFill="1" applyBorder="1" applyAlignment="1">
      <alignment vertical="top"/>
    </xf>
    <xf numFmtId="0" fontId="26" fillId="19" borderId="3" xfId="0" applyFont="1" applyFill="1" applyBorder="1" applyAlignment="1">
      <alignment horizontal="left" vertical="center"/>
    </xf>
    <xf numFmtId="0" fontId="27" fillId="19" borderId="4" xfId="0" applyFont="1" applyFill="1" applyBorder="1" applyAlignment="1">
      <alignment horizontal="left" vertical="center"/>
    </xf>
    <xf numFmtId="0" fontId="26" fillId="19" borderId="4" xfId="0" applyFont="1" applyFill="1" applyBorder="1" applyAlignment="1">
      <alignment horizontal="left" vertical="center"/>
    </xf>
    <xf numFmtId="167" fontId="6" fillId="14" borderId="0" xfId="0" applyNumberFormat="1" applyFont="1" applyFill="1" applyAlignment="1">
      <alignment horizontal="center" vertical="center"/>
    </xf>
    <xf numFmtId="166" fontId="13" fillId="14" borderId="0" xfId="0" applyNumberFormat="1" applyFont="1" applyFill="1" applyAlignment="1">
      <alignment horizontal="center" vertical="center"/>
    </xf>
    <xf numFmtId="9" fontId="9" fillId="15" borderId="4" xfId="0" applyNumberFormat="1" applyFont="1" applyFill="1" applyBorder="1" applyAlignment="1">
      <alignment vertical="top"/>
    </xf>
    <xf numFmtId="42" fontId="8" fillId="15" borderId="4" xfId="0" applyNumberFormat="1" applyFont="1" applyFill="1" applyBorder="1" applyAlignment="1">
      <alignment vertical="top"/>
    </xf>
    <xf numFmtId="42" fontId="8" fillId="15" borderId="10" xfId="0" applyNumberFormat="1" applyFont="1" applyFill="1" applyBorder="1" applyAlignment="1">
      <alignment vertical="top"/>
    </xf>
    <xf numFmtId="9" fontId="8" fillId="16" borderId="4" xfId="0" applyNumberFormat="1" applyFont="1" applyFill="1" applyBorder="1" applyAlignment="1">
      <alignment horizontal="center" vertical="top"/>
    </xf>
    <xf numFmtId="42" fontId="8" fillId="16" borderId="4" xfId="0" applyNumberFormat="1" applyFont="1" applyFill="1" applyBorder="1" applyAlignment="1">
      <alignment vertical="top"/>
    </xf>
    <xf numFmtId="42" fontId="8" fillId="16" borderId="10" xfId="0" applyNumberFormat="1" applyFont="1" applyFill="1" applyBorder="1" applyAlignment="1">
      <alignment vertical="top"/>
    </xf>
    <xf numFmtId="9" fontId="8" fillId="17" borderId="4" xfId="0" applyNumberFormat="1" applyFont="1" applyFill="1" applyBorder="1" applyAlignment="1">
      <alignment horizontal="center" vertical="top"/>
    </xf>
    <xf numFmtId="42" fontId="8" fillId="17" borderId="4" xfId="0" applyNumberFormat="1" applyFont="1" applyFill="1" applyBorder="1" applyAlignment="1">
      <alignment vertical="top"/>
    </xf>
    <xf numFmtId="42" fontId="8" fillId="17" borderId="10" xfId="0" applyNumberFormat="1" applyFont="1" applyFill="1" applyBorder="1" applyAlignment="1">
      <alignment vertical="top"/>
    </xf>
    <xf numFmtId="9" fontId="8" fillId="18" borderId="4" xfId="0" applyNumberFormat="1" applyFont="1" applyFill="1" applyBorder="1" applyAlignment="1">
      <alignment horizontal="center" vertical="top"/>
    </xf>
    <xf numFmtId="42" fontId="8" fillId="18" borderId="4" xfId="0" applyNumberFormat="1" applyFont="1" applyFill="1" applyBorder="1" applyAlignment="1">
      <alignment vertical="top"/>
    </xf>
    <xf numFmtId="42" fontId="8" fillId="18" borderId="10" xfId="0" applyNumberFormat="1" applyFont="1" applyFill="1" applyBorder="1" applyAlignment="1">
      <alignment vertical="top"/>
    </xf>
    <xf numFmtId="42" fontId="26" fillId="19" borderId="4" xfId="0" applyNumberFormat="1" applyFont="1" applyFill="1" applyBorder="1" applyAlignment="1">
      <alignment horizontal="left" vertical="center"/>
    </xf>
    <xf numFmtId="42" fontId="26" fillId="19" borderId="10" xfId="0" applyNumberFormat="1" applyFont="1" applyFill="1" applyBorder="1" applyAlignment="1">
      <alignment horizontal="left" vertical="center"/>
    </xf>
    <xf numFmtId="0" fontId="5" fillId="42" borderId="1" xfId="0" applyFont="1" applyFill="1" applyBorder="1" applyAlignment="1">
      <alignment horizontal="center" vertical="center"/>
    </xf>
    <xf numFmtId="0" fontId="5" fillId="42" borderId="2" xfId="0" applyFont="1" applyFill="1" applyBorder="1" applyAlignment="1">
      <alignment horizontal="center" vertical="center"/>
    </xf>
    <xf numFmtId="0" fontId="5" fillId="42" borderId="2" xfId="0" applyFont="1" applyFill="1" applyBorder="1" applyAlignment="1">
      <alignment horizontal="center" vertical="center" wrapText="1"/>
    </xf>
    <xf numFmtId="0" fontId="5" fillId="42" borderId="5" xfId="0" applyFont="1" applyFill="1" applyBorder="1" applyAlignment="1">
      <alignment horizontal="center" vertical="center" wrapText="1"/>
    </xf>
    <xf numFmtId="0" fontId="5" fillId="42" borderId="1" xfId="0" applyFont="1" applyFill="1" applyBorder="1" applyAlignment="1">
      <alignment horizontal="center" vertical="center" wrapText="1"/>
    </xf>
    <xf numFmtId="0" fontId="23" fillId="42" borderId="0" xfId="0" applyFont="1" applyFill="1"/>
    <xf numFmtId="0" fontId="0" fillId="42" borderId="0" xfId="0" applyFill="1"/>
    <xf numFmtId="0" fontId="11" fillId="42" borderId="0" xfId="0" applyFont="1" applyFill="1"/>
    <xf numFmtId="0" fontId="49" fillId="42" borderId="0" xfId="0" applyFont="1" applyFill="1" applyAlignment="1">
      <alignment horizontal="center" vertical="center"/>
    </xf>
    <xf numFmtId="44" fontId="11" fillId="42" borderId="0" xfId="1" applyFont="1" applyFill="1"/>
    <xf numFmtId="166" fontId="20" fillId="42" borderId="0" xfId="0" applyNumberFormat="1" applyFont="1" applyFill="1" applyAlignment="1">
      <alignment vertical="center"/>
    </xf>
    <xf numFmtId="167" fontId="26" fillId="42" borderId="0" xfId="0" applyNumberFormat="1" applyFont="1" applyFill="1" applyAlignment="1">
      <alignment horizontal="center" vertical="center"/>
    </xf>
    <xf numFmtId="0" fontId="1" fillId="42" borderId="0" xfId="0" applyFont="1" applyFill="1"/>
    <xf numFmtId="0" fontId="10" fillId="42" borderId="3" xfId="0" applyFont="1" applyFill="1" applyBorder="1" applyAlignment="1">
      <alignment horizontal="left" vertical="top"/>
    </xf>
    <xf numFmtId="0" fontId="11" fillId="42" borderId="4" xfId="0" applyFont="1" applyFill="1" applyBorder="1" applyAlignment="1">
      <alignment vertical="top"/>
    </xf>
    <xf numFmtId="9" fontId="11" fillId="42" borderId="4" xfId="0" applyNumberFormat="1" applyFont="1" applyFill="1" applyBorder="1" applyAlignment="1">
      <alignment vertical="top"/>
    </xf>
    <xf numFmtId="0" fontId="10" fillId="42" borderId="4" xfId="0" applyFont="1" applyFill="1" applyBorder="1" applyAlignment="1">
      <alignment vertical="top"/>
    </xf>
    <xf numFmtId="166" fontId="5" fillId="42" borderId="0" xfId="0" applyNumberFormat="1" applyFont="1" applyFill="1" applyAlignment="1">
      <alignment vertical="center"/>
    </xf>
    <xf numFmtId="0" fontId="26" fillId="42" borderId="3" xfId="0" applyFont="1" applyFill="1" applyBorder="1" applyAlignment="1">
      <alignment horizontal="center" vertical="center"/>
    </xf>
    <xf numFmtId="0" fontId="27" fillId="42" borderId="4" xfId="0" applyFont="1" applyFill="1" applyBorder="1" applyAlignment="1">
      <alignment horizontal="center" vertical="center"/>
    </xf>
    <xf numFmtId="0" fontId="26" fillId="42" borderId="4" xfId="0" applyFont="1" applyFill="1" applyBorder="1" applyAlignment="1">
      <alignment horizontal="center" vertical="center"/>
    </xf>
    <xf numFmtId="166" fontId="26" fillId="42" borderId="0" xfId="0" applyNumberFormat="1" applyFont="1" applyFill="1" applyAlignment="1">
      <alignment horizontal="center" vertical="center"/>
    </xf>
  </cellXfs>
  <cellStyles count="99">
    <cellStyle name="20% - Accent1 2" xfId="2"/>
    <cellStyle name="20% - Accent1 3" xfId="3"/>
    <cellStyle name="20% - Accent2 2" xfId="4"/>
    <cellStyle name="20% - Accent2 3" xfId="5"/>
    <cellStyle name="20% - Accent3 2" xfId="6"/>
    <cellStyle name="20% - Accent3 3" xfId="7"/>
    <cellStyle name="20% - Accent4 2" xfId="8"/>
    <cellStyle name="20% - Accent4 3" xfId="9"/>
    <cellStyle name="20% - Accent5 2" xfId="10"/>
    <cellStyle name="20% - Accent5 3" xfId="11"/>
    <cellStyle name="20% - Accent6 2" xfId="12"/>
    <cellStyle name="20% - Accent6 3" xfId="13"/>
    <cellStyle name="40% - Accent1 2" xfId="14"/>
    <cellStyle name="40% - Accent1 3" xfId="15"/>
    <cellStyle name="40% - Accent2 2" xfId="16"/>
    <cellStyle name="40% - Accent2 3" xfId="17"/>
    <cellStyle name="40% - Accent3 2" xfId="18"/>
    <cellStyle name="40% - Accent3 3" xfId="19"/>
    <cellStyle name="40% - Accent4 2" xfId="20"/>
    <cellStyle name="40% - Accent4 3" xfId="21"/>
    <cellStyle name="40% - Accent5 2" xfId="22"/>
    <cellStyle name="40% - Accent5 3" xfId="23"/>
    <cellStyle name="40% - Accent6 2" xfId="24"/>
    <cellStyle name="40% - Accent6 3" xfId="25"/>
    <cellStyle name="60% - Accent1 2" xfId="26"/>
    <cellStyle name="60% - Accent1 3" xfId="27"/>
    <cellStyle name="60% - Accent2 2" xfId="28"/>
    <cellStyle name="60% - Accent2 3" xfId="29"/>
    <cellStyle name="60% - Accent3 2" xfId="30"/>
    <cellStyle name="60% - Accent3 3" xfId="31"/>
    <cellStyle name="60% - Accent4 2" xfId="32"/>
    <cellStyle name="60% - Accent4 3" xfId="33"/>
    <cellStyle name="60% - Accent5 2" xfId="34"/>
    <cellStyle name="60% - Accent5 3" xfId="35"/>
    <cellStyle name="60% - Accent6 2" xfId="36"/>
    <cellStyle name="60% - Accent6 3" xfId="37"/>
    <cellStyle name="Accent1 2" xfId="38"/>
    <cellStyle name="Accent1 3" xfId="39"/>
    <cellStyle name="Accent2 2" xfId="40"/>
    <cellStyle name="Accent2 3" xfId="41"/>
    <cellStyle name="Accent3 2" xfId="42"/>
    <cellStyle name="Accent3 3" xfId="43"/>
    <cellStyle name="Accent4 2" xfId="44"/>
    <cellStyle name="Accent4 3" xfId="45"/>
    <cellStyle name="Accent5 2" xfId="46"/>
    <cellStyle name="Accent5 3" xfId="47"/>
    <cellStyle name="Accent6 2" xfId="48"/>
    <cellStyle name="Accent6 3" xfId="49"/>
    <cellStyle name="Bad 2" xfId="50"/>
    <cellStyle name="Bad 3" xfId="51"/>
    <cellStyle name="Calculation 2" xfId="52"/>
    <cellStyle name="Calculation 3" xfId="53"/>
    <cellStyle name="Check Cell 2" xfId="54"/>
    <cellStyle name="Check Cell 3" xfId="55"/>
    <cellStyle name="Comma 2" xfId="56"/>
    <cellStyle name="Comma 2 2" xfId="57"/>
    <cellStyle name="Currency" xfId="1" builtinId="4"/>
    <cellStyle name="Explanatory Text 2" xfId="58"/>
    <cellStyle name="Explanatory Text 3" xfId="59"/>
    <cellStyle name="Good 2" xfId="60"/>
    <cellStyle name="Good 3" xfId="61"/>
    <cellStyle name="Heading 1 2" xfId="62"/>
    <cellStyle name="Heading 1 3" xfId="63"/>
    <cellStyle name="Heading 2 2" xfId="64"/>
    <cellStyle name="Heading 2 3" xfId="65"/>
    <cellStyle name="Heading 3 2" xfId="66"/>
    <cellStyle name="Heading 3 3" xfId="67"/>
    <cellStyle name="Heading 4 2" xfId="68"/>
    <cellStyle name="Heading 4 3" xfId="69"/>
    <cellStyle name="Input 2" xfId="70"/>
    <cellStyle name="Input 3" xfId="71"/>
    <cellStyle name="Linked Cell 2" xfId="72"/>
    <cellStyle name="Linked Cell 3" xfId="73"/>
    <cellStyle name="Neutral 2" xfId="74"/>
    <cellStyle name="Neutral 3" xfId="75"/>
    <cellStyle name="Normal" xfId="0" builtinId="0"/>
    <cellStyle name="Normal 2" xfId="76"/>
    <cellStyle name="Normal 2 2" xfId="77"/>
    <cellStyle name="Normal 2 3" xfId="78"/>
    <cellStyle name="Normal 2 3 2" xfId="79"/>
    <cellStyle name="Normal 3" xfId="80"/>
    <cellStyle name="Normal 4" xfId="81"/>
    <cellStyle name="Normal 4 2" xfId="82"/>
    <cellStyle name="Normal 4 2 2" xfId="83"/>
    <cellStyle name="Normal 4 3" xfId="84"/>
    <cellStyle name="Normal 6" xfId="85"/>
    <cellStyle name="Normal 6 2" xfId="86"/>
    <cellStyle name="Normal 6 2 2" xfId="87"/>
    <cellStyle name="Normal 6 3" xfId="88"/>
    <cellStyle name="Note 2" xfId="89"/>
    <cellStyle name="Note 3" xfId="90"/>
    <cellStyle name="Output 2" xfId="91"/>
    <cellStyle name="Output 3" xfId="92"/>
    <cellStyle name="Title 2" xfId="93"/>
    <cellStyle name="Title 3" xfId="94"/>
    <cellStyle name="Total 2" xfId="95"/>
    <cellStyle name="Total 3" xfId="96"/>
    <cellStyle name="Warning Text 2" xfId="97"/>
    <cellStyle name="Warning Text 3" xfId="98"/>
  </cellStyles>
  <dxfs count="0"/>
  <tableStyles count="0" defaultTableStyle="TableStyleMedium9" defaultPivotStyle="PivotStyleLight16"/>
  <colors>
    <mruColors>
      <color rgb="FF030F27"/>
      <color rgb="FF2DC8FF"/>
      <color rgb="FF6DD9FF"/>
      <color rgb="FF48B8E0"/>
      <color rgb="FFD4F5F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553464"/>
        <c:axId val="219573920"/>
      </c:barChart>
      <c:catAx>
        <c:axId val="219553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spcFirstLastPara="0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n-US"/>
          </a:p>
        </c:txPr>
        <c:crossAx val="219573920"/>
        <c:crosses val="autoZero"/>
        <c:auto val="1"/>
        <c:lblAlgn val="ctr"/>
        <c:lblOffset val="100"/>
        <c:noMultiLvlLbl val="0"/>
      </c:catAx>
      <c:valAx>
        <c:axId val="2195739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800" b="1" i="0" u="none" strike="noStrike" kern="1200" baseline="0">
                <a:solidFill>
                  <a:srgbClr val="000000"/>
                </a:solidFill>
                <a:latin typeface="Verdana" panose="020B0604030504040204"/>
                <a:ea typeface="Verdana" panose="020B0604030504040204"/>
                <a:cs typeface="Verdana" panose="020B0604030504040204"/>
              </a:defRPr>
            </a:pPr>
            <a:endParaRPr lang="en-US"/>
          </a:p>
        </c:txPr>
        <c:crossAx val="21955346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33</xdr:row>
      <xdr:rowOff>0</xdr:rowOff>
    </xdr:to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1</xdr:row>
      <xdr:rowOff>67235</xdr:rowOff>
    </xdr:from>
    <xdr:to>
      <xdr:col>3</xdr:col>
      <xdr:colOff>795618</xdr:colOff>
      <xdr:row>1</xdr:row>
      <xdr:rowOff>683559</xdr:rowOff>
    </xdr:to>
    <xdr:sp macro="" textlink="">
      <xdr:nvSpPr>
        <xdr:cNvPr id="4" name="Rounded Rectangle 3"/>
        <xdr:cNvSpPr/>
      </xdr:nvSpPr>
      <xdr:spPr>
        <a:xfrm>
          <a:off x="66675" y="247650"/>
          <a:ext cx="2538095" cy="616585"/>
        </a:xfrm>
        <a:prstGeom prst="round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ELECTRICAL TAKEOFF</a:t>
          </a:r>
        </a:p>
      </xdr:txBody>
    </xdr:sp>
    <xdr:clientData/>
  </xdr:twoCellAnchor>
  <xdr:twoCellAnchor editAs="oneCell">
    <xdr:from>
      <xdr:col>10</xdr:col>
      <xdr:colOff>817553</xdr:colOff>
      <xdr:row>0</xdr:row>
      <xdr:rowOff>0</xdr:rowOff>
    </xdr:from>
    <xdr:to>
      <xdr:col>12</xdr:col>
      <xdr:colOff>369794</xdr:colOff>
      <xdr:row>4</xdr:row>
      <xdr:rowOff>156883</xdr:rowOff>
    </xdr:to>
    <xdr:pic>
      <xdr:nvPicPr>
        <xdr:cNvPr id="5" name="Picture 4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47095" y="0"/>
          <a:ext cx="1476375" cy="14522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74083</xdr:colOff>
      <xdr:row>1</xdr:row>
      <xdr:rowOff>52917</xdr:rowOff>
    </xdr:from>
    <xdr:to>
      <xdr:col>1</xdr:col>
      <xdr:colOff>1883833</xdr:colOff>
      <xdr:row>1</xdr:row>
      <xdr:rowOff>582083</xdr:rowOff>
    </xdr:to>
    <xdr:sp macro="" textlink="">
      <xdr:nvSpPr>
        <xdr:cNvPr id="6" name="Rounded Rectangle 5"/>
        <xdr:cNvSpPr/>
      </xdr:nvSpPr>
      <xdr:spPr>
        <a:xfrm>
          <a:off x="73660" y="243205"/>
          <a:ext cx="2581275" cy="528955"/>
        </a:xfrm>
        <a:prstGeom prst="roundRect">
          <a:avLst/>
        </a:prstGeom>
        <a:solidFill>
          <a:srgbClr val="030F27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ELECTRICAL</a:t>
          </a:r>
          <a:r>
            <a:rPr lang="en-US" sz="2000" b="0" cap="none" spc="0" baseline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 TAKEOFF</a:t>
          </a:r>
          <a:endParaRPr lang="en-US" sz="20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9</xdr:col>
      <xdr:colOff>302164</xdr:colOff>
      <xdr:row>0</xdr:row>
      <xdr:rowOff>178435</xdr:rowOff>
    </xdr:from>
    <xdr:to>
      <xdr:col>9</xdr:col>
      <xdr:colOff>917671</xdr:colOff>
      <xdr:row>1</xdr:row>
      <xdr:rowOff>615315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2964" y="178435"/>
          <a:ext cx="615507" cy="6273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1</xdr:row>
      <xdr:rowOff>67235</xdr:rowOff>
    </xdr:from>
    <xdr:to>
      <xdr:col>3</xdr:col>
      <xdr:colOff>795618</xdr:colOff>
      <xdr:row>1</xdr:row>
      <xdr:rowOff>609600</xdr:rowOff>
    </xdr:to>
    <xdr:sp macro="" textlink="">
      <xdr:nvSpPr>
        <xdr:cNvPr id="4" name="Rounded Rectangle 3"/>
        <xdr:cNvSpPr/>
      </xdr:nvSpPr>
      <xdr:spPr>
        <a:xfrm>
          <a:off x="66675" y="266700"/>
          <a:ext cx="2795270" cy="542925"/>
        </a:xfrm>
        <a:prstGeom prst="round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ENERGY  </a:t>
          </a:r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chemeClr val="tx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TAKEOFF</a:t>
          </a:r>
        </a:p>
      </xdr:txBody>
    </xdr:sp>
    <xdr:clientData/>
  </xdr:twoCellAnchor>
  <xdr:twoCellAnchor editAs="oneCell">
    <xdr:from>
      <xdr:col>10</xdr:col>
      <xdr:colOff>758824</xdr:colOff>
      <xdr:row>1</xdr:row>
      <xdr:rowOff>10583</xdr:rowOff>
    </xdr:from>
    <xdr:to>
      <xdr:col>11</xdr:col>
      <xdr:colOff>831288</xdr:colOff>
      <xdr:row>1</xdr:row>
      <xdr:rowOff>633317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0578465" y="210185"/>
          <a:ext cx="844550" cy="62293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1</xdr:row>
      <xdr:rowOff>52917</xdr:rowOff>
    </xdr:from>
    <xdr:to>
      <xdr:col>1</xdr:col>
      <xdr:colOff>1541318</xdr:colOff>
      <xdr:row>1</xdr:row>
      <xdr:rowOff>582083</xdr:rowOff>
    </xdr:to>
    <xdr:sp macro="" textlink="">
      <xdr:nvSpPr>
        <xdr:cNvPr id="3" name="Rounded Rectangle 2"/>
        <xdr:cNvSpPr/>
      </xdr:nvSpPr>
      <xdr:spPr>
        <a:xfrm>
          <a:off x="73660" y="243205"/>
          <a:ext cx="2239010" cy="528955"/>
        </a:xfrm>
        <a:prstGeom prst="roundRect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ENERGY TAKEOFF</a:t>
          </a:r>
        </a:p>
      </xdr:txBody>
    </xdr:sp>
    <xdr:clientData/>
  </xdr:twoCellAnchor>
  <xdr:twoCellAnchor editAs="oneCell">
    <xdr:from>
      <xdr:col>9</xdr:col>
      <xdr:colOff>15586</xdr:colOff>
      <xdr:row>0</xdr:row>
      <xdr:rowOff>189635</xdr:rowOff>
    </xdr:from>
    <xdr:to>
      <xdr:col>9</xdr:col>
      <xdr:colOff>850050</xdr:colOff>
      <xdr:row>2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444990" y="189230"/>
          <a:ext cx="834390" cy="620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customProperty" Target="../customProperty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141" zoomScaleNormal="141" workbookViewId="0"/>
  </sheetViews>
  <sheetFormatPr defaultColWidth="8" defaultRowHeight="15"/>
  <sheetData/>
  <pageMargins left="0.7" right="0.7" top="0.75" bottom="0.75" header="0.3" footer="0.3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21"/>
  <sheetViews>
    <sheetView view="pageBreakPreview" zoomScaleNormal="100" workbookViewId="0">
      <pane ySplit="5" topLeftCell="A117" activePane="bottomLeft" state="frozen"/>
      <selection pane="bottomLeft" activeCell="L5" sqref="A1:XFD1048576"/>
    </sheetView>
  </sheetViews>
  <sheetFormatPr defaultColWidth="8.88671875" defaultRowHeight="15.75"/>
  <cols>
    <col min="1" max="1" width="4.44140625" style="139" customWidth="1"/>
    <col min="2" max="3" width="8.33203125" style="139" customWidth="1"/>
    <col min="4" max="4" width="35.33203125" style="139" customWidth="1"/>
    <col min="5" max="5" width="10.33203125" style="139" customWidth="1"/>
    <col min="6" max="6" width="10" style="139" customWidth="1"/>
    <col min="7" max="7" width="9.33203125" style="139" customWidth="1"/>
    <col min="8" max="9" width="10.77734375" style="139" customWidth="1"/>
    <col min="10" max="10" width="11.6640625" style="139" customWidth="1"/>
    <col min="11" max="11" width="11.44140625" style="139" customWidth="1"/>
    <col min="12" max="12" width="11" style="139" customWidth="1"/>
    <col min="13" max="16384" width="8.88671875" style="139"/>
  </cols>
  <sheetData>
    <row r="1" spans="1:13" ht="14.25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ht="57" customHeight="1">
      <c r="A2" s="45"/>
      <c r="B2" s="45"/>
      <c r="C2" s="45"/>
      <c r="D2" s="46"/>
      <c r="E2" s="46"/>
      <c r="F2" s="141" t="s">
        <v>0</v>
      </c>
      <c r="G2" s="46"/>
      <c r="H2" s="46"/>
      <c r="I2" s="45"/>
      <c r="J2" s="45"/>
      <c r="K2" s="45"/>
      <c r="L2" s="45"/>
    </row>
    <row r="3" spans="1:13" ht="15.75" customHeight="1">
      <c r="A3" s="140"/>
      <c r="B3" s="140"/>
      <c r="C3" s="140"/>
      <c r="D3" s="140"/>
      <c r="E3" s="142" t="s">
        <v>1</v>
      </c>
      <c r="F3" s="140"/>
      <c r="G3" s="140"/>
      <c r="H3" s="140"/>
      <c r="I3" s="140"/>
      <c r="J3" s="140"/>
      <c r="K3" s="140"/>
      <c r="L3" s="140"/>
    </row>
    <row r="4" spans="1:13" ht="15" customHeight="1">
      <c r="A4" s="50"/>
      <c r="B4" s="50"/>
      <c r="C4" s="51"/>
      <c r="D4" s="45"/>
      <c r="E4" s="45"/>
      <c r="F4" s="45"/>
      <c r="G4" s="45"/>
      <c r="H4" s="45"/>
      <c r="I4" s="45"/>
      <c r="J4" s="45"/>
      <c r="K4" s="45"/>
      <c r="L4" s="45"/>
    </row>
    <row r="5" spans="1:13" s="46" customFormat="1" ht="47.25" customHeight="1">
      <c r="A5" s="7" t="s">
        <v>2</v>
      </c>
      <c r="B5" s="52" t="s">
        <v>3</v>
      </c>
      <c r="C5" s="52" t="s">
        <v>4</v>
      </c>
      <c r="D5" s="8" t="s">
        <v>5</v>
      </c>
      <c r="E5" s="8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8" t="s">
        <v>11</v>
      </c>
      <c r="K5" s="33" t="s">
        <v>12</v>
      </c>
      <c r="L5" s="34" t="s">
        <v>13</v>
      </c>
      <c r="M5" s="126"/>
    </row>
    <row r="6" spans="1:13">
      <c r="A6" s="53"/>
      <c r="B6" s="54"/>
      <c r="C6" s="54"/>
      <c r="D6" s="12"/>
      <c r="E6" s="54"/>
      <c r="F6" s="55"/>
      <c r="G6" s="56"/>
      <c r="H6" s="57"/>
      <c r="I6" s="57"/>
      <c r="J6" s="92"/>
      <c r="K6" s="93"/>
      <c r="L6" s="94"/>
    </row>
    <row r="7" spans="1:13" s="137" customFormat="1" ht="33" customHeight="1">
      <c r="A7" s="58" t="str">
        <f>IF(G7&lt;&gt;"",1+MAX(#REF!),"")</f>
        <v/>
      </c>
      <c r="B7" s="59" t="s">
        <v>14</v>
      </c>
      <c r="C7" s="59"/>
      <c r="D7" s="59" t="s">
        <v>15</v>
      </c>
      <c r="E7" s="60"/>
      <c r="F7" s="60"/>
      <c r="G7" s="60"/>
      <c r="H7" s="60"/>
      <c r="I7" s="60"/>
      <c r="J7" s="60"/>
      <c r="K7" s="60"/>
      <c r="L7" s="95">
        <f>SUM(K9:K116)</f>
        <v>0</v>
      </c>
    </row>
    <row r="8" spans="1:13">
      <c r="A8" s="68" t="str">
        <f>IF(G8&lt;&gt;"",1+MAX($A$6:A7),"")</f>
        <v/>
      </c>
      <c r="B8" s="54"/>
      <c r="C8" s="54"/>
      <c r="D8" s="12"/>
      <c r="E8" s="54"/>
      <c r="F8" s="55"/>
      <c r="G8" s="56"/>
      <c r="H8" s="57"/>
      <c r="I8" s="57"/>
      <c r="J8" s="92"/>
      <c r="K8" s="93"/>
      <c r="L8"/>
    </row>
    <row r="9" spans="1:13" ht="31.5" customHeight="1">
      <c r="A9" s="68"/>
      <c r="B9" s="143"/>
      <c r="C9" s="144" t="s">
        <v>16</v>
      </c>
      <c r="D9" s="145" t="s">
        <v>17</v>
      </c>
      <c r="E9" s="143"/>
      <c r="F9" s="146"/>
      <c r="G9" s="147"/>
      <c r="H9" s="148"/>
      <c r="I9" s="148"/>
      <c r="J9" s="156"/>
      <c r="K9" s="157"/>
      <c r="L9" s="158"/>
    </row>
    <row r="10" spans="1:13">
      <c r="A10" s="68"/>
      <c r="B10" s="69"/>
      <c r="C10" s="69"/>
      <c r="D10" s="70"/>
      <c r="E10" s="71"/>
      <c r="F10" s="72"/>
      <c r="G10" s="71"/>
      <c r="H10" s="73"/>
      <c r="I10" s="123"/>
      <c r="J10" s="99"/>
      <c r="K10" s="100"/>
      <c r="L10"/>
    </row>
    <row r="11" spans="1:13">
      <c r="A11" s="68">
        <v>1</v>
      </c>
      <c r="B11" s="69"/>
      <c r="C11" s="69"/>
      <c r="D11" s="70" t="s">
        <v>18</v>
      </c>
      <c r="E11" s="124">
        <v>4</v>
      </c>
      <c r="F11" s="149">
        <v>0</v>
      </c>
      <c r="G11" s="150">
        <f>E11+F11</f>
        <v>4</v>
      </c>
      <c r="H11" s="75" t="s">
        <v>19</v>
      </c>
      <c r="I11" s="123">
        <v>0</v>
      </c>
      <c r="J11" s="123">
        <v>0</v>
      </c>
      <c r="K11" s="36">
        <f>(G11*I11)+J11</f>
        <v>0</v>
      </c>
      <c r="L11"/>
    </row>
    <row r="12" spans="1:13">
      <c r="A12" s="68">
        <v>2</v>
      </c>
      <c r="B12" s="69"/>
      <c r="C12" s="69"/>
      <c r="D12" s="74" t="s">
        <v>20</v>
      </c>
      <c r="E12" s="124">
        <v>9</v>
      </c>
      <c r="F12" s="149">
        <v>0</v>
      </c>
      <c r="G12" s="150">
        <f t="shared" ref="G12:G114" si="0">E12+F12</f>
        <v>9</v>
      </c>
      <c r="H12" s="75" t="s">
        <v>19</v>
      </c>
      <c r="I12" s="123">
        <v>0</v>
      </c>
      <c r="J12" s="123">
        <v>0</v>
      </c>
      <c r="K12" s="36">
        <f t="shared" ref="K12:K115" si="1">(G12*I12)+J12</f>
        <v>0</v>
      </c>
      <c r="L12"/>
    </row>
    <row r="13" spans="1:13" ht="18.75" customHeight="1">
      <c r="A13" s="68">
        <v>5</v>
      </c>
      <c r="B13" s="69"/>
      <c r="C13" s="69"/>
      <c r="D13" s="70" t="s">
        <v>21</v>
      </c>
      <c r="E13" s="124">
        <v>21</v>
      </c>
      <c r="F13" s="149">
        <v>0</v>
      </c>
      <c r="G13" s="150">
        <f t="shared" si="0"/>
        <v>21</v>
      </c>
      <c r="H13" s="75" t="s">
        <v>19</v>
      </c>
      <c r="I13" s="123">
        <v>0</v>
      </c>
      <c r="J13" s="123">
        <v>0</v>
      </c>
      <c r="K13" s="36">
        <f t="shared" si="1"/>
        <v>0</v>
      </c>
      <c r="L13"/>
    </row>
    <row r="14" spans="1:13">
      <c r="A14" s="68">
        <v>6</v>
      </c>
      <c r="B14" s="69"/>
      <c r="C14" s="69"/>
      <c r="D14" s="74" t="s">
        <v>22</v>
      </c>
      <c r="E14" s="124">
        <v>6</v>
      </c>
      <c r="F14" s="149">
        <v>0</v>
      </c>
      <c r="G14" s="150">
        <f t="shared" si="0"/>
        <v>6</v>
      </c>
      <c r="H14" s="75" t="s">
        <v>19</v>
      </c>
      <c r="I14" s="123">
        <v>0</v>
      </c>
      <c r="J14" s="123">
        <v>0</v>
      </c>
      <c r="K14" s="36">
        <f t="shared" si="1"/>
        <v>0</v>
      </c>
      <c r="L14"/>
    </row>
    <row r="15" spans="1:13">
      <c r="A15" s="68">
        <v>7</v>
      </c>
      <c r="B15" s="69"/>
      <c r="C15" s="69"/>
      <c r="D15" s="70" t="s">
        <v>23</v>
      </c>
      <c r="E15" s="125">
        <v>4</v>
      </c>
      <c r="F15" s="149">
        <v>0</v>
      </c>
      <c r="G15" s="150">
        <f t="shared" si="0"/>
        <v>4</v>
      </c>
      <c r="H15" s="75" t="s">
        <v>19</v>
      </c>
      <c r="I15" s="123">
        <v>0</v>
      </c>
      <c r="J15" s="123">
        <v>0</v>
      </c>
      <c r="K15" s="36">
        <f t="shared" si="1"/>
        <v>0</v>
      </c>
      <c r="L15"/>
    </row>
    <row r="16" spans="1:13">
      <c r="A16" s="68">
        <v>8</v>
      </c>
      <c r="B16" s="69"/>
      <c r="C16" s="69"/>
      <c r="D16" s="70" t="s">
        <v>24</v>
      </c>
      <c r="E16" s="124">
        <v>1</v>
      </c>
      <c r="F16" s="149">
        <v>0</v>
      </c>
      <c r="G16" s="150">
        <f t="shared" si="0"/>
        <v>1</v>
      </c>
      <c r="H16" s="75" t="s">
        <v>19</v>
      </c>
      <c r="I16" s="123">
        <v>0</v>
      </c>
      <c r="J16" s="123">
        <v>0</v>
      </c>
      <c r="K16" s="36">
        <f t="shared" si="1"/>
        <v>0</v>
      </c>
      <c r="L16"/>
    </row>
    <row r="17" spans="1:12">
      <c r="A17" s="68">
        <v>9</v>
      </c>
      <c r="B17" s="69"/>
      <c r="C17" s="69"/>
      <c r="D17" s="74" t="s">
        <v>25</v>
      </c>
      <c r="E17" s="124">
        <v>2</v>
      </c>
      <c r="F17" s="149">
        <v>0</v>
      </c>
      <c r="G17" s="150">
        <f t="shared" si="0"/>
        <v>2</v>
      </c>
      <c r="H17" s="75" t="s">
        <v>19</v>
      </c>
      <c r="I17" s="123">
        <v>0</v>
      </c>
      <c r="J17" s="123">
        <v>0</v>
      </c>
      <c r="K17" s="36">
        <f t="shared" si="1"/>
        <v>0</v>
      </c>
      <c r="L17"/>
    </row>
    <row r="18" spans="1:12">
      <c r="A18" s="68">
        <v>10</v>
      </c>
      <c r="B18" s="69"/>
      <c r="C18" s="69"/>
      <c r="D18" s="70" t="s">
        <v>26</v>
      </c>
      <c r="E18" s="125">
        <v>3</v>
      </c>
      <c r="F18" s="149">
        <v>0</v>
      </c>
      <c r="G18" s="150">
        <f t="shared" si="0"/>
        <v>3</v>
      </c>
      <c r="H18" s="75" t="s">
        <v>19</v>
      </c>
      <c r="I18" s="123">
        <v>0</v>
      </c>
      <c r="J18" s="123">
        <v>0</v>
      </c>
      <c r="K18" s="36">
        <f t="shared" si="1"/>
        <v>0</v>
      </c>
      <c r="L18"/>
    </row>
    <row r="19" spans="1:12">
      <c r="A19" s="68">
        <v>11</v>
      </c>
      <c r="B19" s="69"/>
      <c r="C19" s="69"/>
      <c r="D19" s="70" t="s">
        <v>27</v>
      </c>
      <c r="E19" s="125">
        <v>8</v>
      </c>
      <c r="F19" s="149">
        <v>0</v>
      </c>
      <c r="G19" s="150">
        <f t="shared" si="0"/>
        <v>8</v>
      </c>
      <c r="H19" s="75" t="s">
        <v>19</v>
      </c>
      <c r="I19" s="123">
        <v>0</v>
      </c>
      <c r="J19" s="123">
        <v>0</v>
      </c>
      <c r="K19" s="36">
        <f t="shared" si="1"/>
        <v>0</v>
      </c>
      <c r="L19"/>
    </row>
    <row r="20" spans="1:12">
      <c r="A20" s="68">
        <v>12</v>
      </c>
      <c r="B20" s="69"/>
      <c r="C20" s="69"/>
      <c r="D20" s="70" t="s">
        <v>28</v>
      </c>
      <c r="E20" s="125">
        <v>1</v>
      </c>
      <c r="F20" s="149">
        <v>0</v>
      </c>
      <c r="G20" s="150">
        <f t="shared" si="0"/>
        <v>1</v>
      </c>
      <c r="H20" s="75" t="s">
        <v>19</v>
      </c>
      <c r="I20" s="123">
        <v>0</v>
      </c>
      <c r="J20" s="123">
        <v>0</v>
      </c>
      <c r="K20" s="36">
        <f t="shared" si="1"/>
        <v>0</v>
      </c>
      <c r="L20"/>
    </row>
    <row r="21" spans="1:12">
      <c r="A21" s="68">
        <v>13</v>
      </c>
      <c r="B21" s="69"/>
      <c r="C21" s="69"/>
      <c r="D21" s="70" t="s">
        <v>29</v>
      </c>
      <c r="E21" s="125">
        <v>1</v>
      </c>
      <c r="F21" s="149">
        <v>0</v>
      </c>
      <c r="G21" s="150">
        <f t="shared" si="0"/>
        <v>1</v>
      </c>
      <c r="H21" s="75" t="s">
        <v>19</v>
      </c>
      <c r="I21" s="123">
        <v>0</v>
      </c>
      <c r="J21" s="123">
        <v>0</v>
      </c>
      <c r="K21" s="36">
        <f t="shared" si="1"/>
        <v>0</v>
      </c>
      <c r="L21" s="159"/>
    </row>
    <row r="22" spans="1:12">
      <c r="A22" s="68">
        <v>14</v>
      </c>
      <c r="B22" s="69"/>
      <c r="C22" s="69"/>
      <c r="D22" s="70" t="s">
        <v>30</v>
      </c>
      <c r="E22" s="125">
        <v>2</v>
      </c>
      <c r="F22" s="149">
        <v>0</v>
      </c>
      <c r="G22" s="150">
        <f t="shared" si="0"/>
        <v>2</v>
      </c>
      <c r="H22" s="75" t="s">
        <v>19</v>
      </c>
      <c r="I22" s="123">
        <v>0</v>
      </c>
      <c r="J22" s="123">
        <v>0</v>
      </c>
      <c r="K22" s="36">
        <f t="shared" si="1"/>
        <v>0</v>
      </c>
      <c r="L22" s="159"/>
    </row>
    <row r="23" spans="1:12">
      <c r="A23" s="68">
        <v>15</v>
      </c>
      <c r="B23" s="69"/>
      <c r="C23" s="69"/>
      <c r="D23" s="70" t="s">
        <v>31</v>
      </c>
      <c r="E23" s="125">
        <v>1</v>
      </c>
      <c r="F23" s="149">
        <v>0</v>
      </c>
      <c r="G23" s="150">
        <f t="shared" si="0"/>
        <v>1</v>
      </c>
      <c r="H23" s="75" t="s">
        <v>19</v>
      </c>
      <c r="I23" s="123">
        <v>0</v>
      </c>
      <c r="J23" s="123">
        <v>0</v>
      </c>
      <c r="K23" s="36">
        <f t="shared" si="1"/>
        <v>0</v>
      </c>
      <c r="L23" s="159"/>
    </row>
    <row r="24" spans="1:12">
      <c r="A24" s="68">
        <v>16</v>
      </c>
      <c r="B24" s="69"/>
      <c r="C24" s="69"/>
      <c r="D24" s="70" t="s">
        <v>32</v>
      </c>
      <c r="E24" s="125">
        <v>1</v>
      </c>
      <c r="F24" s="149">
        <v>0</v>
      </c>
      <c r="G24" s="150">
        <f t="shared" si="0"/>
        <v>1</v>
      </c>
      <c r="H24" s="75" t="s">
        <v>19</v>
      </c>
      <c r="I24" s="123">
        <v>0</v>
      </c>
      <c r="J24" s="123">
        <v>0</v>
      </c>
      <c r="K24" s="36">
        <f t="shared" si="1"/>
        <v>0</v>
      </c>
      <c r="L24" s="159"/>
    </row>
    <row r="25" spans="1:12">
      <c r="A25" s="68">
        <v>17</v>
      </c>
      <c r="B25" s="69"/>
      <c r="C25" s="69"/>
      <c r="D25" s="70" t="s">
        <v>33</v>
      </c>
      <c r="E25" s="125">
        <v>1</v>
      </c>
      <c r="F25" s="149">
        <v>0</v>
      </c>
      <c r="G25" s="150">
        <f t="shared" si="0"/>
        <v>1</v>
      </c>
      <c r="H25" s="75" t="s">
        <v>19</v>
      </c>
      <c r="I25" s="123">
        <v>0</v>
      </c>
      <c r="J25" s="123">
        <v>0</v>
      </c>
      <c r="K25" s="36">
        <f t="shared" si="1"/>
        <v>0</v>
      </c>
      <c r="L25" s="159"/>
    </row>
    <row r="26" spans="1:12">
      <c r="A26" s="68">
        <v>18</v>
      </c>
      <c r="B26" s="69"/>
      <c r="C26" s="69"/>
      <c r="D26" s="70" t="s">
        <v>34</v>
      </c>
      <c r="E26" s="125">
        <v>4</v>
      </c>
      <c r="F26" s="149">
        <v>0</v>
      </c>
      <c r="G26" s="150">
        <f t="shared" si="0"/>
        <v>4</v>
      </c>
      <c r="H26" s="75" t="s">
        <v>19</v>
      </c>
      <c r="I26" s="123">
        <v>0</v>
      </c>
      <c r="J26" s="123">
        <v>0</v>
      </c>
      <c r="K26" s="36">
        <f t="shared" si="1"/>
        <v>0</v>
      </c>
      <c r="L26" s="159"/>
    </row>
    <row r="27" spans="1:12">
      <c r="A27" s="68">
        <v>19</v>
      </c>
      <c r="B27" s="69"/>
      <c r="C27" s="69"/>
      <c r="D27" s="70" t="s">
        <v>35</v>
      </c>
      <c r="E27" s="125">
        <v>1</v>
      </c>
      <c r="F27" s="149">
        <v>0</v>
      </c>
      <c r="G27" s="150">
        <f t="shared" si="0"/>
        <v>1</v>
      </c>
      <c r="H27" s="75" t="s">
        <v>19</v>
      </c>
      <c r="I27" s="123">
        <v>0</v>
      </c>
      <c r="J27" s="123">
        <v>0</v>
      </c>
      <c r="K27" s="36">
        <f t="shared" si="1"/>
        <v>0</v>
      </c>
      <c r="L27" s="159"/>
    </row>
    <row r="28" spans="1:12">
      <c r="A28" s="68">
        <v>20</v>
      </c>
      <c r="B28" s="69"/>
      <c r="C28" s="69"/>
      <c r="D28" s="70" t="s">
        <v>36</v>
      </c>
      <c r="E28" s="125">
        <v>2</v>
      </c>
      <c r="F28" s="149">
        <v>0</v>
      </c>
      <c r="G28" s="150">
        <f t="shared" si="0"/>
        <v>2</v>
      </c>
      <c r="H28" s="75" t="s">
        <v>19</v>
      </c>
      <c r="I28" s="123">
        <v>0</v>
      </c>
      <c r="J28" s="123">
        <v>0</v>
      </c>
      <c r="K28" s="36">
        <f t="shared" si="1"/>
        <v>0</v>
      </c>
      <c r="L28" s="159"/>
    </row>
    <row r="29" spans="1:12">
      <c r="A29" s="68">
        <v>21</v>
      </c>
      <c r="B29" s="69"/>
      <c r="C29" s="69"/>
      <c r="D29" s="70" t="s">
        <v>37</v>
      </c>
      <c r="E29" s="125">
        <v>1</v>
      </c>
      <c r="F29" s="149">
        <v>0</v>
      </c>
      <c r="G29" s="150">
        <f t="shared" si="0"/>
        <v>1</v>
      </c>
      <c r="H29" s="75" t="s">
        <v>19</v>
      </c>
      <c r="I29" s="123">
        <v>0</v>
      </c>
      <c r="J29" s="123">
        <v>0</v>
      </c>
      <c r="K29" s="36">
        <f t="shared" si="1"/>
        <v>0</v>
      </c>
      <c r="L29" s="159"/>
    </row>
    <row r="30" spans="1:12">
      <c r="A30" s="68">
        <v>22</v>
      </c>
      <c r="B30" s="69"/>
      <c r="C30" s="69"/>
      <c r="D30" s="70" t="s">
        <v>38</v>
      </c>
      <c r="E30" s="125">
        <v>2</v>
      </c>
      <c r="F30" s="149">
        <v>0</v>
      </c>
      <c r="G30" s="150">
        <v>2</v>
      </c>
      <c r="H30" s="75" t="s">
        <v>19</v>
      </c>
      <c r="I30" s="123">
        <v>0</v>
      </c>
      <c r="J30" s="123">
        <v>0</v>
      </c>
      <c r="K30" s="36">
        <f t="shared" si="1"/>
        <v>0</v>
      </c>
      <c r="L30" s="159"/>
    </row>
    <row r="31" spans="1:12">
      <c r="A31" s="68">
        <v>23</v>
      </c>
      <c r="B31" s="69"/>
      <c r="C31" s="69"/>
      <c r="D31" s="70" t="s">
        <v>39</v>
      </c>
      <c r="E31" s="125">
        <v>1</v>
      </c>
      <c r="F31" s="149">
        <v>0</v>
      </c>
      <c r="G31" s="150">
        <f t="shared" si="0"/>
        <v>1</v>
      </c>
      <c r="H31" s="75" t="s">
        <v>19</v>
      </c>
      <c r="I31" s="123">
        <v>0</v>
      </c>
      <c r="J31" s="123">
        <v>0</v>
      </c>
      <c r="K31" s="36">
        <f t="shared" si="1"/>
        <v>0</v>
      </c>
      <c r="L31" s="159"/>
    </row>
    <row r="32" spans="1:12">
      <c r="A32" s="68">
        <v>24</v>
      </c>
      <c r="B32" s="69"/>
      <c r="C32" s="69"/>
      <c r="D32" s="70" t="s">
        <v>40</v>
      </c>
      <c r="E32" s="125">
        <v>3</v>
      </c>
      <c r="F32" s="149">
        <v>0</v>
      </c>
      <c r="G32" s="150">
        <f t="shared" si="0"/>
        <v>3</v>
      </c>
      <c r="H32" s="75" t="s">
        <v>19</v>
      </c>
      <c r="I32" s="123">
        <v>0</v>
      </c>
      <c r="J32" s="123">
        <v>0</v>
      </c>
      <c r="K32" s="36">
        <f t="shared" si="1"/>
        <v>0</v>
      </c>
      <c r="L32" s="159"/>
    </row>
    <row r="33" spans="1:12">
      <c r="A33" s="68">
        <v>25</v>
      </c>
      <c r="B33" s="69"/>
      <c r="C33" s="69"/>
      <c r="D33" s="70" t="s">
        <v>41</v>
      </c>
      <c r="E33" s="125">
        <v>2</v>
      </c>
      <c r="F33" s="149">
        <v>0</v>
      </c>
      <c r="G33" s="150">
        <f t="shared" si="0"/>
        <v>2</v>
      </c>
      <c r="H33" s="75" t="s">
        <v>19</v>
      </c>
      <c r="I33" s="123">
        <v>0</v>
      </c>
      <c r="J33" s="123">
        <v>0</v>
      </c>
      <c r="K33" s="36">
        <f t="shared" si="1"/>
        <v>0</v>
      </c>
      <c r="L33" s="159"/>
    </row>
    <row r="34" spans="1:12">
      <c r="A34" s="68">
        <v>26</v>
      </c>
      <c r="B34" s="69"/>
      <c r="C34" s="69"/>
      <c r="D34" s="70" t="s">
        <v>42</v>
      </c>
      <c r="E34" s="125">
        <v>2</v>
      </c>
      <c r="F34" s="149">
        <v>0</v>
      </c>
      <c r="G34" s="150">
        <f t="shared" si="0"/>
        <v>2</v>
      </c>
      <c r="H34" s="75" t="s">
        <v>19</v>
      </c>
      <c r="I34" s="123">
        <v>0</v>
      </c>
      <c r="J34" s="123">
        <v>0</v>
      </c>
      <c r="K34" s="36">
        <f t="shared" si="1"/>
        <v>0</v>
      </c>
      <c r="L34" s="159"/>
    </row>
    <row r="35" spans="1:12">
      <c r="A35" s="68">
        <v>27</v>
      </c>
      <c r="B35" s="69"/>
      <c r="C35" s="69"/>
      <c r="D35" s="70" t="s">
        <v>43</v>
      </c>
      <c r="E35" s="125">
        <v>1</v>
      </c>
      <c r="F35" s="149">
        <v>0</v>
      </c>
      <c r="G35" s="150">
        <f t="shared" si="0"/>
        <v>1</v>
      </c>
      <c r="H35" s="75" t="s">
        <v>19</v>
      </c>
      <c r="I35" s="123">
        <v>0</v>
      </c>
      <c r="J35" s="123">
        <v>0</v>
      </c>
      <c r="K35" s="36">
        <f t="shared" si="1"/>
        <v>0</v>
      </c>
      <c r="L35" s="159"/>
    </row>
    <row r="36" spans="1:12">
      <c r="A36" s="68">
        <v>28</v>
      </c>
      <c r="B36" s="69"/>
      <c r="C36" s="69"/>
      <c r="D36" s="70" t="s">
        <v>44</v>
      </c>
      <c r="E36" s="125">
        <v>8568</v>
      </c>
      <c r="F36" s="149">
        <v>0</v>
      </c>
      <c r="G36" s="150">
        <f t="shared" si="0"/>
        <v>8568</v>
      </c>
      <c r="H36" s="75" t="s">
        <v>45</v>
      </c>
      <c r="I36" s="123">
        <v>0</v>
      </c>
      <c r="J36" s="123">
        <v>0</v>
      </c>
      <c r="K36" s="36">
        <f t="shared" si="1"/>
        <v>0</v>
      </c>
      <c r="L36" s="159"/>
    </row>
    <row r="37" spans="1:12">
      <c r="A37" s="68">
        <v>29</v>
      </c>
      <c r="B37" s="69"/>
      <c r="C37" s="69"/>
      <c r="D37" s="70" t="s">
        <v>46</v>
      </c>
      <c r="E37" s="125">
        <v>251</v>
      </c>
      <c r="F37" s="149">
        <v>0</v>
      </c>
      <c r="G37" s="150">
        <f t="shared" si="0"/>
        <v>251</v>
      </c>
      <c r="H37" s="75" t="s">
        <v>45</v>
      </c>
      <c r="I37" s="123">
        <v>0</v>
      </c>
      <c r="J37" s="123">
        <v>0</v>
      </c>
      <c r="K37" s="36">
        <f t="shared" si="1"/>
        <v>0</v>
      </c>
      <c r="L37" s="159"/>
    </row>
    <row r="38" spans="1:12">
      <c r="A38" s="68">
        <v>30</v>
      </c>
      <c r="B38" s="69"/>
      <c r="C38" s="69"/>
      <c r="D38" s="70" t="s">
        <v>47</v>
      </c>
      <c r="E38" s="125">
        <v>1696</v>
      </c>
      <c r="F38" s="149">
        <v>0</v>
      </c>
      <c r="G38" s="150">
        <f t="shared" si="0"/>
        <v>1696</v>
      </c>
      <c r="H38" s="75" t="s">
        <v>45</v>
      </c>
      <c r="I38" s="123">
        <v>0</v>
      </c>
      <c r="J38" s="123">
        <v>0</v>
      </c>
      <c r="K38" s="36">
        <f t="shared" si="1"/>
        <v>0</v>
      </c>
      <c r="L38" s="159"/>
    </row>
    <row r="39" spans="1:12">
      <c r="A39" s="68">
        <v>31</v>
      </c>
      <c r="B39" s="69"/>
      <c r="C39" s="69"/>
      <c r="D39" s="70" t="s">
        <v>48</v>
      </c>
      <c r="E39" s="125">
        <v>567</v>
      </c>
      <c r="F39" s="149">
        <v>0</v>
      </c>
      <c r="G39" s="150">
        <f t="shared" si="0"/>
        <v>567</v>
      </c>
      <c r="H39" s="75" t="s">
        <v>45</v>
      </c>
      <c r="I39" s="123">
        <v>0</v>
      </c>
      <c r="J39" s="123">
        <v>0</v>
      </c>
      <c r="K39" s="36">
        <f t="shared" si="1"/>
        <v>0</v>
      </c>
      <c r="L39" s="159"/>
    </row>
    <row r="40" spans="1:12">
      <c r="A40" s="68">
        <v>32</v>
      </c>
      <c r="B40" s="69"/>
      <c r="C40" s="69"/>
      <c r="D40" s="70" t="s">
        <v>49</v>
      </c>
      <c r="E40" s="125">
        <v>217</v>
      </c>
      <c r="F40" s="149">
        <v>0</v>
      </c>
      <c r="G40" s="150">
        <f t="shared" si="0"/>
        <v>217</v>
      </c>
      <c r="H40" s="75" t="s">
        <v>45</v>
      </c>
      <c r="I40" s="123">
        <v>0</v>
      </c>
      <c r="J40" s="123">
        <v>0</v>
      </c>
      <c r="K40" s="36">
        <f t="shared" si="1"/>
        <v>0</v>
      </c>
      <c r="L40" s="159"/>
    </row>
    <row r="41" spans="1:12">
      <c r="A41" s="68">
        <v>33</v>
      </c>
      <c r="B41" s="69"/>
      <c r="C41" s="69"/>
      <c r="D41" s="70" t="s">
        <v>50</v>
      </c>
      <c r="E41" s="125">
        <v>226</v>
      </c>
      <c r="F41" s="149">
        <v>0</v>
      </c>
      <c r="G41" s="150">
        <f t="shared" si="0"/>
        <v>226</v>
      </c>
      <c r="H41" s="75" t="s">
        <v>45</v>
      </c>
      <c r="I41" s="123">
        <v>0</v>
      </c>
      <c r="J41" s="123">
        <v>0</v>
      </c>
      <c r="K41" s="36">
        <f t="shared" si="1"/>
        <v>0</v>
      </c>
      <c r="L41" s="159"/>
    </row>
    <row r="42" spans="1:12">
      <c r="A42" s="68">
        <v>34</v>
      </c>
      <c r="B42" s="69"/>
      <c r="C42" s="69"/>
      <c r="D42" s="70" t="s">
        <v>51</v>
      </c>
      <c r="E42" s="125">
        <v>152</v>
      </c>
      <c r="F42" s="149">
        <v>0</v>
      </c>
      <c r="G42" s="150">
        <f t="shared" si="0"/>
        <v>152</v>
      </c>
      <c r="H42" s="75" t="s">
        <v>45</v>
      </c>
      <c r="I42" s="123">
        <v>0</v>
      </c>
      <c r="J42" s="123">
        <v>0</v>
      </c>
      <c r="K42" s="36">
        <f t="shared" si="1"/>
        <v>0</v>
      </c>
      <c r="L42" s="159"/>
    </row>
    <row r="43" spans="1:12">
      <c r="A43" s="68">
        <v>35</v>
      </c>
      <c r="B43" s="69"/>
      <c r="C43" s="69"/>
      <c r="D43" s="70" t="s">
        <v>52</v>
      </c>
      <c r="E43" s="125">
        <v>331</v>
      </c>
      <c r="F43" s="149">
        <v>0</v>
      </c>
      <c r="G43" s="150">
        <f t="shared" si="0"/>
        <v>331</v>
      </c>
      <c r="H43" s="75" t="s">
        <v>45</v>
      </c>
      <c r="I43" s="123">
        <v>0</v>
      </c>
      <c r="J43" s="123">
        <v>0</v>
      </c>
      <c r="K43" s="36">
        <f t="shared" si="1"/>
        <v>0</v>
      </c>
      <c r="L43" s="159"/>
    </row>
    <row r="44" spans="1:12">
      <c r="A44" s="68">
        <v>36</v>
      </c>
      <c r="B44" s="69"/>
      <c r="C44" s="69"/>
      <c r="D44" s="70" t="s">
        <v>53</v>
      </c>
      <c r="E44" s="125">
        <v>271</v>
      </c>
      <c r="F44" s="149">
        <v>0</v>
      </c>
      <c r="G44" s="150">
        <f t="shared" si="0"/>
        <v>271</v>
      </c>
      <c r="H44" s="75" t="s">
        <v>45</v>
      </c>
      <c r="I44" s="123">
        <v>0</v>
      </c>
      <c r="J44" s="123">
        <v>0</v>
      </c>
      <c r="K44" s="36">
        <f t="shared" si="1"/>
        <v>0</v>
      </c>
      <c r="L44" s="159"/>
    </row>
    <row r="45" spans="1:12">
      <c r="A45" s="68">
        <v>37</v>
      </c>
      <c r="B45" s="69"/>
      <c r="C45" s="69"/>
      <c r="D45" s="70" t="s">
        <v>54</v>
      </c>
      <c r="E45" s="125">
        <v>161</v>
      </c>
      <c r="F45" s="149">
        <v>0</v>
      </c>
      <c r="G45" s="150">
        <f t="shared" si="0"/>
        <v>161</v>
      </c>
      <c r="H45" s="75" t="s">
        <v>45</v>
      </c>
      <c r="I45" s="123">
        <v>0</v>
      </c>
      <c r="J45" s="123">
        <v>0</v>
      </c>
      <c r="K45" s="36">
        <f t="shared" si="1"/>
        <v>0</v>
      </c>
      <c r="L45" s="159"/>
    </row>
    <row r="46" spans="1:12">
      <c r="A46" s="68">
        <v>38</v>
      </c>
      <c r="B46" s="69"/>
      <c r="C46" s="69"/>
      <c r="D46" s="70" t="s">
        <v>55</v>
      </c>
      <c r="E46" s="125">
        <v>256</v>
      </c>
      <c r="F46" s="149">
        <v>0</v>
      </c>
      <c r="G46" s="150">
        <f t="shared" si="0"/>
        <v>256</v>
      </c>
      <c r="H46" s="75" t="s">
        <v>45</v>
      </c>
      <c r="I46" s="123">
        <v>0</v>
      </c>
      <c r="J46" s="123">
        <v>0</v>
      </c>
      <c r="K46" s="36">
        <f t="shared" si="1"/>
        <v>0</v>
      </c>
      <c r="L46" s="159"/>
    </row>
    <row r="47" spans="1:12">
      <c r="A47" s="68">
        <v>39</v>
      </c>
      <c r="B47" s="69"/>
      <c r="C47" s="69"/>
      <c r="D47" s="70" t="s">
        <v>56</v>
      </c>
      <c r="E47" s="125">
        <v>102</v>
      </c>
      <c r="F47" s="149">
        <v>0</v>
      </c>
      <c r="G47" s="150">
        <f t="shared" si="0"/>
        <v>102</v>
      </c>
      <c r="H47" s="75" t="s">
        <v>45</v>
      </c>
      <c r="I47" s="123">
        <v>0</v>
      </c>
      <c r="J47" s="123">
        <v>0</v>
      </c>
      <c r="K47" s="36">
        <f t="shared" si="1"/>
        <v>0</v>
      </c>
      <c r="L47" s="159"/>
    </row>
    <row r="48" spans="1:12">
      <c r="A48" s="68">
        <v>40</v>
      </c>
      <c r="B48" s="69"/>
      <c r="C48" s="69"/>
      <c r="D48" s="70" t="s">
        <v>57</v>
      </c>
      <c r="E48" s="125">
        <v>1998</v>
      </c>
      <c r="F48" s="149">
        <v>0</v>
      </c>
      <c r="G48" s="150">
        <f t="shared" si="0"/>
        <v>1998</v>
      </c>
      <c r="H48" s="75" t="s">
        <v>45</v>
      </c>
      <c r="I48" s="123">
        <v>0</v>
      </c>
      <c r="J48" s="123">
        <v>0</v>
      </c>
      <c r="K48" s="36">
        <f t="shared" si="1"/>
        <v>0</v>
      </c>
      <c r="L48" s="159"/>
    </row>
    <row r="49" spans="1:12">
      <c r="A49" s="68">
        <v>41</v>
      </c>
      <c r="B49" s="69"/>
      <c r="C49" s="69"/>
      <c r="D49" s="70" t="s">
        <v>58</v>
      </c>
      <c r="E49" s="125">
        <v>176</v>
      </c>
      <c r="F49" s="149">
        <v>0</v>
      </c>
      <c r="G49" s="150">
        <f t="shared" si="0"/>
        <v>176</v>
      </c>
      <c r="H49" s="75" t="s">
        <v>45</v>
      </c>
      <c r="I49" s="123">
        <v>0</v>
      </c>
      <c r="J49" s="123">
        <v>0</v>
      </c>
      <c r="K49" s="36">
        <f t="shared" si="1"/>
        <v>0</v>
      </c>
      <c r="L49" s="159"/>
    </row>
    <row r="50" spans="1:12">
      <c r="A50" s="68">
        <v>42</v>
      </c>
      <c r="B50" s="69"/>
      <c r="C50" s="69"/>
      <c r="D50" s="70" t="s">
        <v>59</v>
      </c>
      <c r="E50" s="125">
        <v>363</v>
      </c>
      <c r="F50" s="149">
        <v>0</v>
      </c>
      <c r="G50" s="150">
        <f t="shared" si="0"/>
        <v>363</v>
      </c>
      <c r="H50" s="75" t="s">
        <v>45</v>
      </c>
      <c r="I50" s="123">
        <v>0</v>
      </c>
      <c r="J50" s="123">
        <v>0</v>
      </c>
      <c r="K50" s="36">
        <f t="shared" si="1"/>
        <v>0</v>
      </c>
      <c r="L50"/>
    </row>
    <row r="51" spans="1:12">
      <c r="A51" s="68"/>
      <c r="B51" s="69"/>
      <c r="C51" s="69"/>
      <c r="D51" s="80"/>
      <c r="E51" s="124"/>
      <c r="F51" s="149"/>
      <c r="G51" s="150"/>
      <c r="H51" s="73"/>
      <c r="I51" s="123"/>
      <c r="J51" s="123"/>
      <c r="K51" s="36"/>
      <c r="L51"/>
    </row>
    <row r="52" spans="1:12" ht="31.5" customHeight="1">
      <c r="A52" s="68"/>
      <c r="B52" s="143"/>
      <c r="C52" s="144" t="s">
        <v>60</v>
      </c>
      <c r="D52" s="145" t="s">
        <v>61</v>
      </c>
      <c r="E52" s="151"/>
      <c r="F52" s="152"/>
      <c r="G52" s="153"/>
      <c r="H52" s="154"/>
      <c r="I52" s="160"/>
      <c r="J52" s="156"/>
      <c r="K52" s="161"/>
      <c r="L52" s="158"/>
    </row>
    <row r="53" spans="1:12">
      <c r="A53" s="68"/>
      <c r="B53" s="69"/>
      <c r="C53" s="69"/>
      <c r="D53" s="70"/>
      <c r="E53" s="71"/>
      <c r="F53" s="72"/>
      <c r="G53" s="155"/>
      <c r="H53" s="73"/>
      <c r="I53" s="123"/>
      <c r="J53" s="99"/>
      <c r="K53" s="36"/>
      <c r="L53"/>
    </row>
    <row r="54" spans="1:12">
      <c r="A54" s="68">
        <v>43</v>
      </c>
      <c r="B54" s="69"/>
      <c r="C54" s="69"/>
      <c r="D54" s="70" t="s">
        <v>62</v>
      </c>
      <c r="E54" s="125">
        <v>4</v>
      </c>
      <c r="F54" s="149">
        <v>0</v>
      </c>
      <c r="G54" s="150">
        <f t="shared" si="0"/>
        <v>4</v>
      </c>
      <c r="H54" s="75" t="s">
        <v>19</v>
      </c>
      <c r="I54" s="123">
        <v>0</v>
      </c>
      <c r="J54" s="123">
        <v>0</v>
      </c>
      <c r="K54" s="36">
        <f t="shared" si="1"/>
        <v>0</v>
      </c>
      <c r="L54"/>
    </row>
    <row r="55" spans="1:12">
      <c r="A55" s="68">
        <v>44</v>
      </c>
      <c r="B55" s="69"/>
      <c r="C55" s="69"/>
      <c r="D55" s="70" t="s">
        <v>23</v>
      </c>
      <c r="E55" s="125">
        <v>3</v>
      </c>
      <c r="F55" s="149">
        <v>0</v>
      </c>
      <c r="G55" s="150">
        <f t="shared" si="0"/>
        <v>3</v>
      </c>
      <c r="H55" s="75" t="s">
        <v>19</v>
      </c>
      <c r="I55" s="123">
        <v>0</v>
      </c>
      <c r="J55" s="123">
        <v>0</v>
      </c>
      <c r="K55" s="36">
        <f t="shared" si="1"/>
        <v>0</v>
      </c>
      <c r="L55"/>
    </row>
    <row r="56" spans="1:12">
      <c r="A56" s="68">
        <v>45</v>
      </c>
      <c r="B56" s="69"/>
      <c r="C56" s="69"/>
      <c r="D56" s="70" t="s">
        <v>22</v>
      </c>
      <c r="E56" s="79">
        <v>4</v>
      </c>
      <c r="F56" s="149">
        <v>0</v>
      </c>
      <c r="G56" s="150">
        <f t="shared" si="0"/>
        <v>4</v>
      </c>
      <c r="H56" s="75" t="s">
        <v>19</v>
      </c>
      <c r="I56" s="123">
        <v>0</v>
      </c>
      <c r="J56" s="123">
        <v>0</v>
      </c>
      <c r="K56" s="36">
        <f t="shared" si="1"/>
        <v>0</v>
      </c>
      <c r="L56"/>
    </row>
    <row r="57" spans="1:12" ht="16.5" customHeight="1">
      <c r="A57" s="68">
        <v>46</v>
      </c>
      <c r="B57" s="69"/>
      <c r="C57" s="69"/>
      <c r="D57" s="70" t="s">
        <v>21</v>
      </c>
      <c r="E57" s="75">
        <v>4</v>
      </c>
      <c r="F57" s="149">
        <v>0</v>
      </c>
      <c r="G57" s="150">
        <f t="shared" si="0"/>
        <v>4</v>
      </c>
      <c r="H57" s="75" t="s">
        <v>19</v>
      </c>
      <c r="I57" s="123">
        <v>0</v>
      </c>
      <c r="J57" s="123">
        <v>0</v>
      </c>
      <c r="K57" s="36">
        <f t="shared" si="1"/>
        <v>0</v>
      </c>
      <c r="L57"/>
    </row>
    <row r="58" spans="1:12">
      <c r="A58" s="68">
        <v>47</v>
      </c>
      <c r="B58" s="69"/>
      <c r="C58" s="69"/>
      <c r="D58" s="70" t="s">
        <v>20</v>
      </c>
      <c r="E58" s="125">
        <v>6</v>
      </c>
      <c r="F58" s="149">
        <v>0</v>
      </c>
      <c r="G58" s="150">
        <f t="shared" si="0"/>
        <v>6</v>
      </c>
      <c r="H58" s="75" t="s">
        <v>19</v>
      </c>
      <c r="I58" s="123">
        <v>0</v>
      </c>
      <c r="J58" s="123">
        <v>0</v>
      </c>
      <c r="K58" s="36">
        <f t="shared" si="1"/>
        <v>0</v>
      </c>
      <c r="L58"/>
    </row>
    <row r="59" spans="1:12">
      <c r="A59" s="68">
        <v>48</v>
      </c>
      <c r="B59" s="69"/>
      <c r="C59" s="69"/>
      <c r="D59" s="70" t="s">
        <v>24</v>
      </c>
      <c r="E59" s="78">
        <v>2</v>
      </c>
      <c r="F59" s="149">
        <v>0</v>
      </c>
      <c r="G59" s="150">
        <f t="shared" si="0"/>
        <v>2</v>
      </c>
      <c r="H59" s="75" t="s">
        <v>19</v>
      </c>
      <c r="I59" s="123">
        <v>0</v>
      </c>
      <c r="J59" s="101">
        <v>0</v>
      </c>
      <c r="K59" s="36">
        <f t="shared" si="1"/>
        <v>0</v>
      </c>
      <c r="L59"/>
    </row>
    <row r="60" spans="1:12">
      <c r="A60" s="68">
        <v>49</v>
      </c>
      <c r="B60" s="69"/>
      <c r="C60" s="69"/>
      <c r="D60" s="70" t="s">
        <v>63</v>
      </c>
      <c r="E60" s="75">
        <v>1</v>
      </c>
      <c r="F60" s="149">
        <v>0</v>
      </c>
      <c r="G60" s="150">
        <f t="shared" si="0"/>
        <v>1</v>
      </c>
      <c r="H60" s="75" t="s">
        <v>19</v>
      </c>
      <c r="I60" s="123">
        <v>0</v>
      </c>
      <c r="J60" s="123">
        <v>0</v>
      </c>
      <c r="K60" s="36">
        <f t="shared" si="1"/>
        <v>0</v>
      </c>
      <c r="L60"/>
    </row>
    <row r="61" spans="1:12">
      <c r="A61" s="68">
        <v>50</v>
      </c>
      <c r="B61" s="69"/>
      <c r="C61" s="69"/>
      <c r="D61" s="70" t="s">
        <v>64</v>
      </c>
      <c r="E61" s="79">
        <v>1</v>
      </c>
      <c r="F61" s="149">
        <v>0</v>
      </c>
      <c r="G61" s="150">
        <f t="shared" si="0"/>
        <v>1</v>
      </c>
      <c r="H61" s="75" t="s">
        <v>19</v>
      </c>
      <c r="I61" s="123">
        <v>0</v>
      </c>
      <c r="J61" s="123">
        <v>0</v>
      </c>
      <c r="K61" s="36">
        <f t="shared" si="1"/>
        <v>0</v>
      </c>
      <c r="L61"/>
    </row>
    <row r="62" spans="1:12">
      <c r="A62" s="68">
        <v>51</v>
      </c>
      <c r="B62" s="69"/>
      <c r="C62" s="69"/>
      <c r="D62" s="70" t="s">
        <v>65</v>
      </c>
      <c r="E62" s="79">
        <v>1</v>
      </c>
      <c r="F62" s="149">
        <v>0</v>
      </c>
      <c r="G62" s="150">
        <f t="shared" si="0"/>
        <v>1</v>
      </c>
      <c r="H62" s="75" t="s">
        <v>19</v>
      </c>
      <c r="I62" s="123">
        <v>0</v>
      </c>
      <c r="J62" s="123">
        <v>0</v>
      </c>
      <c r="K62" s="36">
        <f t="shared" ref="K62:K64" si="2">(G62*I62)+J62</f>
        <v>0</v>
      </c>
      <c r="L62"/>
    </row>
    <row r="63" spans="1:12">
      <c r="A63" s="68">
        <v>52</v>
      </c>
      <c r="B63" s="69"/>
      <c r="C63" s="69"/>
      <c r="D63" s="70" t="s">
        <v>66</v>
      </c>
      <c r="E63" s="79">
        <v>6</v>
      </c>
      <c r="F63" s="149">
        <v>0</v>
      </c>
      <c r="G63" s="150">
        <f t="shared" si="0"/>
        <v>6</v>
      </c>
      <c r="H63" s="75" t="s">
        <v>19</v>
      </c>
      <c r="I63" s="123">
        <v>0</v>
      </c>
      <c r="J63" s="123">
        <v>0</v>
      </c>
      <c r="K63" s="36">
        <f t="shared" si="2"/>
        <v>0</v>
      </c>
      <c r="L63"/>
    </row>
    <row r="64" spans="1:12">
      <c r="A64" s="68">
        <v>53</v>
      </c>
      <c r="B64" s="69"/>
      <c r="C64" s="69"/>
      <c r="D64" s="70" t="s">
        <v>47</v>
      </c>
      <c r="E64" s="79">
        <v>320</v>
      </c>
      <c r="F64" s="149">
        <v>0</v>
      </c>
      <c r="G64" s="150">
        <f t="shared" si="0"/>
        <v>320</v>
      </c>
      <c r="H64" s="75" t="s">
        <v>45</v>
      </c>
      <c r="I64" s="123">
        <v>0</v>
      </c>
      <c r="J64" s="123">
        <v>0</v>
      </c>
      <c r="K64" s="36">
        <f t="shared" si="2"/>
        <v>0</v>
      </c>
      <c r="L64"/>
    </row>
    <row r="65" spans="1:12">
      <c r="A65" s="68"/>
      <c r="B65" s="69"/>
      <c r="C65" s="69"/>
      <c r="D65" s="80"/>
      <c r="E65" s="79"/>
      <c r="F65" s="149"/>
      <c r="G65" s="150"/>
      <c r="H65" s="81"/>
      <c r="I65" s="123"/>
      <c r="J65" s="123"/>
      <c r="K65" s="36"/>
      <c r="L65"/>
    </row>
    <row r="66" spans="1:12" ht="33.75" customHeight="1">
      <c r="A66" s="68"/>
      <c r="B66" s="143"/>
      <c r="C66" s="144" t="s">
        <v>67</v>
      </c>
      <c r="D66" s="145" t="s">
        <v>68</v>
      </c>
      <c r="E66" s="151"/>
      <c r="F66" s="152"/>
      <c r="G66" s="153"/>
      <c r="H66" s="154"/>
      <c r="I66" s="160"/>
      <c r="J66" s="156"/>
      <c r="K66" s="161"/>
      <c r="L66" s="158"/>
    </row>
    <row r="67" spans="1:12">
      <c r="A67" s="68"/>
      <c r="B67" s="69"/>
      <c r="C67" s="69"/>
      <c r="D67" s="70"/>
      <c r="E67" s="125"/>
      <c r="F67" s="149"/>
      <c r="G67" s="150"/>
      <c r="H67" s="73"/>
      <c r="I67" s="123"/>
      <c r="J67" s="123"/>
      <c r="K67" s="36"/>
      <c r="L67"/>
    </row>
    <row r="68" spans="1:12">
      <c r="A68" s="68">
        <v>54</v>
      </c>
      <c r="B68" s="69"/>
      <c r="C68" s="69"/>
      <c r="D68" s="70" t="s">
        <v>62</v>
      </c>
      <c r="E68" s="125">
        <v>4</v>
      </c>
      <c r="F68" s="149">
        <v>0</v>
      </c>
      <c r="G68" s="150">
        <v>4</v>
      </c>
      <c r="H68" s="75" t="s">
        <v>19</v>
      </c>
      <c r="I68" s="123">
        <v>0</v>
      </c>
      <c r="J68" s="123">
        <v>0</v>
      </c>
      <c r="K68" s="36">
        <f t="shared" si="1"/>
        <v>0</v>
      </c>
      <c r="L68"/>
    </row>
    <row r="69" spans="1:12">
      <c r="A69" s="68">
        <v>55</v>
      </c>
      <c r="B69" s="69"/>
      <c r="C69" s="69"/>
      <c r="D69" s="74" t="s">
        <v>23</v>
      </c>
      <c r="E69" s="79">
        <v>3</v>
      </c>
      <c r="F69" s="149">
        <v>0</v>
      </c>
      <c r="G69" s="150">
        <f t="shared" si="0"/>
        <v>3</v>
      </c>
      <c r="H69" s="75" t="s">
        <v>19</v>
      </c>
      <c r="I69" s="123">
        <v>0</v>
      </c>
      <c r="J69" s="123">
        <v>0</v>
      </c>
      <c r="K69" s="36">
        <f t="shared" si="1"/>
        <v>0</v>
      </c>
      <c r="L69"/>
    </row>
    <row r="70" spans="1:12">
      <c r="A70" s="68">
        <v>56</v>
      </c>
      <c r="B70" s="69"/>
      <c r="C70" s="69"/>
      <c r="D70" s="70" t="s">
        <v>22</v>
      </c>
      <c r="E70" s="125">
        <v>4</v>
      </c>
      <c r="F70" s="149">
        <v>0</v>
      </c>
      <c r="G70" s="150">
        <f t="shared" si="0"/>
        <v>4</v>
      </c>
      <c r="H70" s="75" t="s">
        <v>19</v>
      </c>
      <c r="I70" s="123">
        <v>0</v>
      </c>
      <c r="J70" s="123">
        <v>0</v>
      </c>
      <c r="K70" s="36">
        <f t="shared" si="1"/>
        <v>0</v>
      </c>
      <c r="L70"/>
    </row>
    <row r="71" spans="1:12">
      <c r="A71" s="68">
        <v>57</v>
      </c>
      <c r="B71" s="69"/>
      <c r="C71" s="69"/>
      <c r="D71" s="70" t="s">
        <v>69</v>
      </c>
      <c r="E71" s="125">
        <v>160</v>
      </c>
      <c r="F71" s="149">
        <v>0</v>
      </c>
      <c r="G71" s="150">
        <f t="shared" si="0"/>
        <v>160</v>
      </c>
      <c r="H71" s="75" t="s">
        <v>45</v>
      </c>
      <c r="I71" s="123">
        <v>0</v>
      </c>
      <c r="J71" s="123">
        <v>0</v>
      </c>
      <c r="K71" s="36">
        <f t="shared" si="1"/>
        <v>0</v>
      </c>
      <c r="L71"/>
    </row>
    <row r="72" spans="1:12">
      <c r="A72" s="68"/>
      <c r="B72" s="69"/>
      <c r="C72" s="69"/>
      <c r="D72" s="70"/>
      <c r="E72" s="71"/>
      <c r="F72" s="72"/>
      <c r="G72" s="155"/>
      <c r="H72" s="73"/>
      <c r="I72" s="123"/>
      <c r="J72" s="99"/>
      <c r="K72" s="36"/>
      <c r="L72"/>
    </row>
    <row r="73" spans="1:12" ht="30.75" customHeight="1">
      <c r="A73" s="68"/>
      <c r="B73" s="143"/>
      <c r="C73" s="144" t="s">
        <v>70</v>
      </c>
      <c r="D73" s="145" t="s">
        <v>71</v>
      </c>
      <c r="E73" s="151"/>
      <c r="F73" s="152"/>
      <c r="G73" s="153"/>
      <c r="H73" s="154"/>
      <c r="I73" s="160"/>
      <c r="J73" s="156"/>
      <c r="K73" s="161"/>
      <c r="L73" s="158"/>
    </row>
    <row r="74" spans="1:12">
      <c r="A74" s="68"/>
      <c r="B74" s="69"/>
      <c r="C74" s="69"/>
      <c r="D74" s="70"/>
      <c r="E74" s="162"/>
      <c r="F74" s="72"/>
      <c r="G74" s="155"/>
      <c r="H74" s="75"/>
      <c r="I74" s="123"/>
      <c r="J74" s="99"/>
      <c r="K74" s="36"/>
      <c r="L74"/>
    </row>
    <row r="75" spans="1:12">
      <c r="A75" s="68">
        <v>58</v>
      </c>
      <c r="B75" s="69"/>
      <c r="C75" s="69"/>
      <c r="D75" s="70" t="s">
        <v>62</v>
      </c>
      <c r="E75" s="78">
        <v>4</v>
      </c>
      <c r="F75" s="149">
        <v>0</v>
      </c>
      <c r="G75" s="150">
        <f t="shared" si="0"/>
        <v>4</v>
      </c>
      <c r="H75" s="75" t="s">
        <v>19</v>
      </c>
      <c r="I75" s="123">
        <v>0</v>
      </c>
      <c r="J75" s="123">
        <v>0</v>
      </c>
      <c r="K75" s="36">
        <f t="shared" si="1"/>
        <v>0</v>
      </c>
      <c r="L75"/>
    </row>
    <row r="76" spans="1:12" ht="16.5" customHeight="1">
      <c r="A76" s="68">
        <v>59</v>
      </c>
      <c r="B76" s="69"/>
      <c r="C76" s="69"/>
      <c r="D76" s="70" t="s">
        <v>21</v>
      </c>
      <c r="E76" s="78">
        <v>17</v>
      </c>
      <c r="F76" s="149">
        <v>0</v>
      </c>
      <c r="G76" s="150">
        <f t="shared" si="0"/>
        <v>17</v>
      </c>
      <c r="H76" s="75" t="s">
        <v>19</v>
      </c>
      <c r="I76" s="123">
        <v>0</v>
      </c>
      <c r="J76" s="123">
        <v>0</v>
      </c>
      <c r="K76" s="36">
        <f t="shared" si="1"/>
        <v>0</v>
      </c>
      <c r="L76"/>
    </row>
    <row r="77" spans="1:12">
      <c r="A77" s="68">
        <v>60</v>
      </c>
      <c r="B77" s="69"/>
      <c r="C77" s="69"/>
      <c r="D77" s="70" t="s">
        <v>20</v>
      </c>
      <c r="E77" s="84">
        <v>5</v>
      </c>
      <c r="F77" s="149">
        <v>0</v>
      </c>
      <c r="G77" s="150">
        <f t="shared" si="0"/>
        <v>5</v>
      </c>
      <c r="H77" s="75" t="s">
        <v>19</v>
      </c>
      <c r="I77" s="123">
        <v>0</v>
      </c>
      <c r="J77" s="123">
        <v>0</v>
      </c>
      <c r="K77" s="36">
        <f t="shared" si="1"/>
        <v>0</v>
      </c>
      <c r="L77"/>
    </row>
    <row r="78" spans="1:12">
      <c r="A78" s="68">
        <v>61</v>
      </c>
      <c r="B78" s="69"/>
      <c r="C78" s="69"/>
      <c r="D78" s="70" t="s">
        <v>72</v>
      </c>
      <c r="E78" s="84">
        <v>1</v>
      </c>
      <c r="F78" s="149">
        <v>0</v>
      </c>
      <c r="G78" s="150">
        <f t="shared" si="0"/>
        <v>1</v>
      </c>
      <c r="H78" s="75" t="s">
        <v>19</v>
      </c>
      <c r="I78" s="123">
        <v>0</v>
      </c>
      <c r="J78" s="123">
        <v>0</v>
      </c>
      <c r="K78" s="36">
        <f t="shared" si="1"/>
        <v>0</v>
      </c>
      <c r="L78"/>
    </row>
    <row r="79" spans="1:12">
      <c r="A79" s="68">
        <v>62</v>
      </c>
      <c r="B79" s="69"/>
      <c r="C79" s="69"/>
      <c r="D79" s="70" t="s">
        <v>73</v>
      </c>
      <c r="E79" s="84">
        <v>2</v>
      </c>
      <c r="F79" s="149">
        <v>0</v>
      </c>
      <c r="G79" s="150">
        <f t="shared" si="0"/>
        <v>2</v>
      </c>
      <c r="H79" s="75" t="s">
        <v>19</v>
      </c>
      <c r="I79" s="123">
        <v>0</v>
      </c>
      <c r="J79" s="123">
        <v>0</v>
      </c>
      <c r="K79" s="36">
        <f t="shared" si="1"/>
        <v>0</v>
      </c>
      <c r="L79"/>
    </row>
    <row r="80" spans="1:12">
      <c r="A80" s="68">
        <v>63</v>
      </c>
      <c r="B80" s="69"/>
      <c r="C80" s="69"/>
      <c r="D80" s="70" t="s">
        <v>57</v>
      </c>
      <c r="E80" s="84">
        <v>230</v>
      </c>
      <c r="F80" s="149">
        <v>0</v>
      </c>
      <c r="G80" s="150">
        <f t="shared" si="0"/>
        <v>230</v>
      </c>
      <c r="H80" s="75" t="s">
        <v>45</v>
      </c>
      <c r="I80" s="123">
        <v>0</v>
      </c>
      <c r="J80" s="123">
        <v>0</v>
      </c>
      <c r="K80" s="36">
        <f t="shared" si="1"/>
        <v>0</v>
      </c>
      <c r="L80"/>
    </row>
    <row r="81" spans="1:12">
      <c r="A81" s="68">
        <v>64</v>
      </c>
      <c r="B81" s="69"/>
      <c r="C81" s="69"/>
      <c r="D81" s="70" t="s">
        <v>47</v>
      </c>
      <c r="E81" s="84">
        <v>600</v>
      </c>
      <c r="F81" s="149">
        <v>0</v>
      </c>
      <c r="G81" s="150">
        <f t="shared" si="0"/>
        <v>600</v>
      </c>
      <c r="H81" s="75" t="s">
        <v>45</v>
      </c>
      <c r="I81" s="123">
        <v>0</v>
      </c>
      <c r="J81" s="123">
        <v>0</v>
      </c>
      <c r="K81" s="36">
        <f t="shared" si="1"/>
        <v>0</v>
      </c>
      <c r="L81"/>
    </row>
    <row r="82" spans="1:12">
      <c r="A82" s="68"/>
      <c r="B82" s="69"/>
      <c r="C82" s="69"/>
      <c r="D82" s="70"/>
      <c r="E82" s="163"/>
      <c r="F82" s="72"/>
      <c r="G82" s="155"/>
      <c r="H82" s="75"/>
      <c r="I82" s="123"/>
      <c r="J82" s="99"/>
      <c r="K82" s="36"/>
      <c r="L82"/>
    </row>
    <row r="83" spans="1:12" ht="34.5" customHeight="1">
      <c r="A83" s="68"/>
      <c r="B83" s="143"/>
      <c r="C83" s="144" t="s">
        <v>74</v>
      </c>
      <c r="D83" s="145" t="s">
        <v>75</v>
      </c>
      <c r="E83" s="164"/>
      <c r="F83" s="152"/>
      <c r="G83" s="153"/>
      <c r="H83" s="165"/>
      <c r="I83" s="160"/>
      <c r="J83" s="156"/>
      <c r="K83" s="161"/>
      <c r="L83" s="158"/>
    </row>
    <row r="84" spans="1:12">
      <c r="A84" s="68"/>
      <c r="B84" s="69"/>
      <c r="C84" s="69"/>
      <c r="D84" s="69"/>
      <c r="E84" s="166"/>
      <c r="F84" s="72"/>
      <c r="G84" s="155"/>
      <c r="H84" s="75"/>
      <c r="I84" s="123"/>
      <c r="J84" s="99"/>
      <c r="K84" s="36"/>
      <c r="L84"/>
    </row>
    <row r="85" spans="1:12">
      <c r="A85" s="68">
        <v>65</v>
      </c>
      <c r="B85" s="69"/>
      <c r="C85" s="69"/>
      <c r="D85" s="70" t="s">
        <v>62</v>
      </c>
      <c r="E85" s="125">
        <v>4</v>
      </c>
      <c r="F85" s="149">
        <v>0</v>
      </c>
      <c r="G85" s="150">
        <f t="shared" si="0"/>
        <v>4</v>
      </c>
      <c r="H85" s="75" t="s">
        <v>19</v>
      </c>
      <c r="I85" s="123">
        <v>0</v>
      </c>
      <c r="J85" s="123">
        <v>0</v>
      </c>
      <c r="K85" s="36">
        <f t="shared" si="1"/>
        <v>0</v>
      </c>
      <c r="L85"/>
    </row>
    <row r="86" spans="1:12" ht="16.5" customHeight="1">
      <c r="A86" s="68">
        <v>66</v>
      </c>
      <c r="B86" s="69"/>
      <c r="C86" s="69"/>
      <c r="D86" s="74" t="s">
        <v>21</v>
      </c>
      <c r="E86" s="125">
        <v>14</v>
      </c>
      <c r="F86" s="149">
        <v>0</v>
      </c>
      <c r="G86" s="150">
        <f t="shared" si="0"/>
        <v>14</v>
      </c>
      <c r="H86" s="75" t="s">
        <v>19</v>
      </c>
      <c r="I86" s="123">
        <v>0</v>
      </c>
      <c r="J86" s="123">
        <v>0</v>
      </c>
      <c r="K86" s="36">
        <f t="shared" si="1"/>
        <v>0</v>
      </c>
      <c r="L86"/>
    </row>
    <row r="87" spans="1:12">
      <c r="A87" s="68">
        <v>67</v>
      </c>
      <c r="B87" s="69"/>
      <c r="C87" s="69"/>
      <c r="D87" s="70" t="s">
        <v>20</v>
      </c>
      <c r="E87" s="84">
        <v>4</v>
      </c>
      <c r="F87" s="149">
        <v>0</v>
      </c>
      <c r="G87" s="150">
        <f t="shared" si="0"/>
        <v>4</v>
      </c>
      <c r="H87" s="75" t="s">
        <v>19</v>
      </c>
      <c r="I87" s="123">
        <v>0</v>
      </c>
      <c r="J87" s="123">
        <v>0</v>
      </c>
      <c r="K87" s="36">
        <f t="shared" si="1"/>
        <v>0</v>
      </c>
      <c r="L87"/>
    </row>
    <row r="88" spans="1:12" ht="15" customHeight="1">
      <c r="A88" s="68">
        <v>68</v>
      </c>
      <c r="B88" s="167"/>
      <c r="C88" s="167"/>
      <c r="D88" s="168" t="s">
        <v>76</v>
      </c>
      <c r="E88" s="169">
        <v>1</v>
      </c>
      <c r="F88" s="170">
        <v>0</v>
      </c>
      <c r="G88" s="171">
        <f t="shared" si="0"/>
        <v>1</v>
      </c>
      <c r="H88" s="172" t="s">
        <v>19</v>
      </c>
      <c r="I88" s="191">
        <v>0</v>
      </c>
      <c r="J88" s="191">
        <v>0</v>
      </c>
      <c r="K88" s="192">
        <f t="shared" si="1"/>
        <v>0</v>
      </c>
      <c r="L88"/>
    </row>
    <row r="89" spans="1:12" s="138" customFormat="1">
      <c r="A89" s="68">
        <v>69</v>
      </c>
      <c r="B89" s="167"/>
      <c r="C89" s="167"/>
      <c r="D89" s="168" t="s">
        <v>73</v>
      </c>
      <c r="E89" s="169">
        <v>2</v>
      </c>
      <c r="F89" s="170">
        <v>0</v>
      </c>
      <c r="G89" s="171">
        <f t="shared" si="0"/>
        <v>2</v>
      </c>
      <c r="H89" s="172" t="s">
        <v>19</v>
      </c>
      <c r="I89" s="191">
        <v>0</v>
      </c>
      <c r="J89" s="191">
        <v>0</v>
      </c>
      <c r="K89" s="192">
        <f t="shared" si="1"/>
        <v>0</v>
      </c>
      <c r="L89"/>
    </row>
    <row r="90" spans="1:12" s="138" customFormat="1">
      <c r="A90" s="68">
        <v>70</v>
      </c>
      <c r="B90" s="167"/>
      <c r="C90" s="167"/>
      <c r="D90" s="168" t="s">
        <v>57</v>
      </c>
      <c r="E90" s="169">
        <v>234</v>
      </c>
      <c r="F90" s="170">
        <v>0</v>
      </c>
      <c r="G90" s="171">
        <f t="shared" si="0"/>
        <v>234</v>
      </c>
      <c r="H90" s="172" t="s">
        <v>45</v>
      </c>
      <c r="I90" s="191">
        <v>0</v>
      </c>
      <c r="J90" s="191">
        <v>0</v>
      </c>
      <c r="K90" s="192">
        <f t="shared" si="1"/>
        <v>0</v>
      </c>
      <c r="L90"/>
    </row>
    <row r="91" spans="1:12" s="138" customFormat="1">
      <c r="A91" s="68">
        <v>71</v>
      </c>
      <c r="B91" s="167"/>
      <c r="C91" s="167"/>
      <c r="D91" s="168" t="s">
        <v>69</v>
      </c>
      <c r="E91" s="169">
        <v>400</v>
      </c>
      <c r="F91" s="170">
        <v>0</v>
      </c>
      <c r="G91" s="171">
        <f t="shared" si="0"/>
        <v>400</v>
      </c>
      <c r="H91" s="172" t="s">
        <v>45</v>
      </c>
      <c r="I91" s="191">
        <v>0</v>
      </c>
      <c r="J91" s="191">
        <v>0</v>
      </c>
      <c r="K91" s="192">
        <f t="shared" si="1"/>
        <v>0</v>
      </c>
      <c r="L91"/>
    </row>
    <row r="92" spans="1:12">
      <c r="A92" s="68"/>
      <c r="B92" s="69"/>
      <c r="C92" s="69"/>
      <c r="D92" s="70"/>
      <c r="E92" s="125"/>
      <c r="F92" s="149"/>
      <c r="G92" s="150"/>
      <c r="H92" s="81"/>
      <c r="I92" s="123"/>
      <c r="J92" s="123"/>
      <c r="K92" s="36"/>
      <c r="L92"/>
    </row>
    <row r="93" spans="1:12" ht="31.5" customHeight="1">
      <c r="A93" s="68"/>
      <c r="B93" s="143"/>
      <c r="C93" s="144" t="s">
        <v>77</v>
      </c>
      <c r="D93" s="145" t="s">
        <v>78</v>
      </c>
      <c r="E93" s="151"/>
      <c r="F93" s="152"/>
      <c r="G93" s="153"/>
      <c r="H93" s="148"/>
      <c r="I93" s="160"/>
      <c r="J93" s="156"/>
      <c r="K93" s="161"/>
      <c r="L93" s="158"/>
    </row>
    <row r="94" spans="1:12">
      <c r="A94" s="68"/>
      <c r="B94" s="69"/>
      <c r="C94" s="69"/>
      <c r="D94" s="85"/>
      <c r="E94" s="69"/>
      <c r="F94" s="72"/>
      <c r="G94" s="155"/>
      <c r="H94" s="81"/>
      <c r="I94" s="123"/>
      <c r="J94" s="99"/>
      <c r="K94" s="36"/>
      <c r="L94"/>
    </row>
    <row r="95" spans="1:12">
      <c r="A95" s="68">
        <v>72</v>
      </c>
      <c r="B95" s="69"/>
      <c r="C95" s="69"/>
      <c r="D95" s="69" t="s">
        <v>62</v>
      </c>
      <c r="E95" s="79">
        <v>4</v>
      </c>
      <c r="F95" s="149">
        <v>0</v>
      </c>
      <c r="G95" s="150">
        <f t="shared" si="0"/>
        <v>4</v>
      </c>
      <c r="H95" s="75" t="s">
        <v>19</v>
      </c>
      <c r="I95" s="123">
        <v>0</v>
      </c>
      <c r="J95" s="123">
        <v>0</v>
      </c>
      <c r="K95" s="36">
        <f t="shared" si="1"/>
        <v>0</v>
      </c>
      <c r="L95"/>
    </row>
    <row r="96" spans="1:12">
      <c r="A96" s="68">
        <v>73</v>
      </c>
      <c r="B96" s="69"/>
      <c r="C96" s="69"/>
      <c r="D96" s="69" t="s">
        <v>21</v>
      </c>
      <c r="E96" s="79">
        <v>14</v>
      </c>
      <c r="F96" s="149">
        <v>0</v>
      </c>
      <c r="G96" s="150">
        <f t="shared" si="0"/>
        <v>14</v>
      </c>
      <c r="H96" s="75" t="s">
        <v>19</v>
      </c>
      <c r="I96" s="123">
        <v>0</v>
      </c>
      <c r="J96" s="123">
        <v>0</v>
      </c>
      <c r="K96" s="36">
        <f t="shared" si="1"/>
        <v>0</v>
      </c>
      <c r="L96"/>
    </row>
    <row r="97" spans="1:12">
      <c r="A97" s="68">
        <v>74</v>
      </c>
      <c r="B97" s="69"/>
      <c r="C97" s="69"/>
      <c r="D97" s="69" t="s">
        <v>20</v>
      </c>
      <c r="E97" s="79">
        <v>6</v>
      </c>
      <c r="F97" s="149">
        <v>0</v>
      </c>
      <c r="G97" s="150">
        <f t="shared" si="0"/>
        <v>6</v>
      </c>
      <c r="H97" s="75" t="s">
        <v>19</v>
      </c>
      <c r="I97" s="123">
        <v>0</v>
      </c>
      <c r="J97" s="123">
        <v>0</v>
      </c>
      <c r="K97" s="36">
        <f t="shared" si="1"/>
        <v>0</v>
      </c>
      <c r="L97"/>
    </row>
    <row r="98" spans="1:12">
      <c r="A98" s="68">
        <v>75</v>
      </c>
      <c r="B98" s="69"/>
      <c r="C98" s="69"/>
      <c r="D98" s="69" t="s">
        <v>79</v>
      </c>
      <c r="E98" s="79">
        <v>1</v>
      </c>
      <c r="F98" s="149">
        <v>0</v>
      </c>
      <c r="G98" s="150">
        <f t="shared" si="0"/>
        <v>1</v>
      </c>
      <c r="H98" s="75" t="s">
        <v>19</v>
      </c>
      <c r="I98" s="123">
        <v>0</v>
      </c>
      <c r="J98" s="123">
        <v>0</v>
      </c>
      <c r="K98" s="36">
        <f t="shared" si="1"/>
        <v>0</v>
      </c>
      <c r="L98"/>
    </row>
    <row r="99" spans="1:12">
      <c r="A99" s="68">
        <v>76</v>
      </c>
      <c r="B99" s="69"/>
      <c r="C99" s="69"/>
      <c r="D99" s="70" t="s">
        <v>73</v>
      </c>
      <c r="E99" s="79">
        <v>2</v>
      </c>
      <c r="F99" s="149">
        <v>0</v>
      </c>
      <c r="G99" s="150">
        <f t="shared" si="0"/>
        <v>2</v>
      </c>
      <c r="H99" s="75" t="s">
        <v>19</v>
      </c>
      <c r="I99" s="123">
        <v>0</v>
      </c>
      <c r="J99" s="123">
        <v>0</v>
      </c>
      <c r="K99" s="36">
        <f t="shared" si="1"/>
        <v>0</v>
      </c>
      <c r="L99"/>
    </row>
    <row r="100" spans="1:12">
      <c r="A100" s="68">
        <v>77</v>
      </c>
      <c r="B100" s="69"/>
      <c r="C100" s="69"/>
      <c r="D100" s="70" t="s">
        <v>57</v>
      </c>
      <c r="E100" s="79">
        <v>196</v>
      </c>
      <c r="F100" s="149">
        <v>0</v>
      </c>
      <c r="G100" s="150">
        <f t="shared" si="0"/>
        <v>196</v>
      </c>
      <c r="H100" s="75" t="s">
        <v>45</v>
      </c>
      <c r="I100" s="123">
        <v>0</v>
      </c>
      <c r="J100" s="123">
        <v>0</v>
      </c>
      <c r="K100" s="36">
        <f t="shared" si="1"/>
        <v>0</v>
      </c>
      <c r="L100"/>
    </row>
    <row r="101" spans="1:12">
      <c r="A101" s="68">
        <v>78</v>
      </c>
      <c r="B101" s="69"/>
      <c r="C101" s="69"/>
      <c r="D101" s="70" t="s">
        <v>80</v>
      </c>
      <c r="E101" s="79">
        <v>460</v>
      </c>
      <c r="F101" s="149">
        <v>0</v>
      </c>
      <c r="G101" s="150">
        <f t="shared" si="0"/>
        <v>460</v>
      </c>
      <c r="H101" s="75" t="s">
        <v>45</v>
      </c>
      <c r="I101" s="123">
        <v>0</v>
      </c>
      <c r="J101" s="123">
        <v>0</v>
      </c>
      <c r="K101" s="36">
        <f t="shared" si="1"/>
        <v>0</v>
      </c>
      <c r="L101"/>
    </row>
    <row r="102" spans="1:12">
      <c r="A102" s="68"/>
      <c r="B102" s="69"/>
      <c r="C102" s="69"/>
      <c r="D102" s="69"/>
      <c r="E102" s="69"/>
      <c r="F102" s="72"/>
      <c r="G102" s="155"/>
      <c r="H102" s="73"/>
      <c r="I102" s="123"/>
      <c r="J102" s="99"/>
      <c r="K102" s="36"/>
      <c r="L102"/>
    </row>
    <row r="103" spans="1:12" ht="36" customHeight="1">
      <c r="A103" s="68"/>
      <c r="B103" s="143"/>
      <c r="C103" s="144" t="s">
        <v>81</v>
      </c>
      <c r="D103" s="145" t="s">
        <v>82</v>
      </c>
      <c r="E103" s="143"/>
      <c r="F103" s="152"/>
      <c r="G103" s="153"/>
      <c r="H103" s="148"/>
      <c r="I103" s="160"/>
      <c r="J103" s="156"/>
      <c r="K103" s="161"/>
      <c r="L103" s="158"/>
    </row>
    <row r="104" spans="1:12">
      <c r="A104" s="68"/>
      <c r="B104" s="69"/>
      <c r="C104" s="69"/>
      <c r="D104" s="85"/>
      <c r="E104" s="69"/>
      <c r="F104" s="72"/>
      <c r="G104" s="155"/>
      <c r="H104" s="81"/>
      <c r="I104" s="123"/>
      <c r="J104" s="99"/>
      <c r="K104" s="36"/>
      <c r="L104"/>
    </row>
    <row r="105" spans="1:12">
      <c r="A105" s="68">
        <v>79</v>
      </c>
      <c r="B105" s="69"/>
      <c r="C105" s="69"/>
      <c r="D105" s="69" t="s">
        <v>62</v>
      </c>
      <c r="E105" s="79">
        <v>4</v>
      </c>
      <c r="F105" s="149">
        <v>0</v>
      </c>
      <c r="G105" s="150">
        <f t="shared" si="0"/>
        <v>4</v>
      </c>
      <c r="H105" s="75" t="s">
        <v>19</v>
      </c>
      <c r="I105" s="123">
        <v>0</v>
      </c>
      <c r="J105" s="123">
        <v>0</v>
      </c>
      <c r="K105" s="36">
        <f t="shared" si="1"/>
        <v>0</v>
      </c>
      <c r="L105"/>
    </row>
    <row r="106" spans="1:12">
      <c r="A106" s="68">
        <v>80</v>
      </c>
      <c r="B106" s="69"/>
      <c r="C106" s="69"/>
      <c r="D106" s="69" t="s">
        <v>23</v>
      </c>
      <c r="E106" s="79">
        <v>6</v>
      </c>
      <c r="F106" s="149">
        <v>0</v>
      </c>
      <c r="G106" s="150">
        <f t="shared" si="0"/>
        <v>6</v>
      </c>
      <c r="H106" s="75" t="s">
        <v>19</v>
      </c>
      <c r="I106" s="123">
        <v>0</v>
      </c>
      <c r="J106" s="123">
        <v>0</v>
      </c>
      <c r="K106" s="36">
        <f t="shared" si="1"/>
        <v>0</v>
      </c>
      <c r="L106"/>
    </row>
    <row r="107" spans="1:12">
      <c r="A107" s="68">
        <v>81</v>
      </c>
      <c r="B107" s="69"/>
      <c r="C107" s="69"/>
      <c r="D107" s="69" t="s">
        <v>24</v>
      </c>
      <c r="E107" s="79">
        <v>7</v>
      </c>
      <c r="F107" s="149">
        <v>0</v>
      </c>
      <c r="G107" s="150">
        <f t="shared" si="0"/>
        <v>7</v>
      </c>
      <c r="H107" s="75" t="s">
        <v>19</v>
      </c>
      <c r="I107" s="123">
        <v>0</v>
      </c>
      <c r="J107" s="123">
        <v>0</v>
      </c>
      <c r="K107" s="36">
        <f t="shared" si="1"/>
        <v>0</v>
      </c>
      <c r="L107"/>
    </row>
    <row r="108" spans="1:12">
      <c r="A108" s="68">
        <v>82</v>
      </c>
      <c r="B108" s="69"/>
      <c r="C108" s="69"/>
      <c r="D108" s="69" t="s">
        <v>22</v>
      </c>
      <c r="E108" s="79">
        <v>1</v>
      </c>
      <c r="F108" s="149">
        <v>0</v>
      </c>
      <c r="G108" s="150">
        <f t="shared" si="0"/>
        <v>1</v>
      </c>
      <c r="H108" s="75" t="s">
        <v>19</v>
      </c>
      <c r="I108" s="123">
        <v>0</v>
      </c>
      <c r="J108" s="123">
        <v>0</v>
      </c>
      <c r="K108" s="36">
        <f t="shared" si="1"/>
        <v>0</v>
      </c>
      <c r="L108"/>
    </row>
    <row r="109" spans="1:12">
      <c r="A109" s="68">
        <v>83</v>
      </c>
      <c r="B109" s="69"/>
      <c r="C109" s="69"/>
      <c r="D109" s="69" t="s">
        <v>20</v>
      </c>
      <c r="E109" s="75">
        <v>2</v>
      </c>
      <c r="F109" s="149">
        <v>0</v>
      </c>
      <c r="G109" s="150">
        <f t="shared" si="0"/>
        <v>2</v>
      </c>
      <c r="H109" s="75" t="s">
        <v>19</v>
      </c>
      <c r="I109" s="123">
        <v>0</v>
      </c>
      <c r="J109" s="123">
        <v>0</v>
      </c>
      <c r="K109" s="36">
        <f t="shared" si="1"/>
        <v>0</v>
      </c>
      <c r="L109"/>
    </row>
    <row r="110" spans="1:12">
      <c r="A110" s="68">
        <v>84</v>
      </c>
      <c r="B110" s="69"/>
      <c r="C110" s="69"/>
      <c r="D110" s="69" t="s">
        <v>83</v>
      </c>
      <c r="E110" s="75">
        <v>1</v>
      </c>
      <c r="F110" s="149">
        <v>0</v>
      </c>
      <c r="G110" s="150">
        <f t="shared" si="0"/>
        <v>1</v>
      </c>
      <c r="H110" s="75" t="s">
        <v>19</v>
      </c>
      <c r="I110" s="123">
        <v>0</v>
      </c>
      <c r="J110" s="123">
        <v>0</v>
      </c>
      <c r="K110" s="36">
        <f t="shared" si="1"/>
        <v>0</v>
      </c>
      <c r="L110"/>
    </row>
    <row r="111" spans="1:12">
      <c r="A111" s="68">
        <v>85</v>
      </c>
      <c r="B111" s="69"/>
      <c r="C111" s="69"/>
      <c r="D111" s="69" t="s">
        <v>84</v>
      </c>
      <c r="E111" s="75">
        <v>2</v>
      </c>
      <c r="F111" s="149">
        <v>0</v>
      </c>
      <c r="G111" s="150">
        <f t="shared" si="0"/>
        <v>2</v>
      </c>
      <c r="H111" s="75" t="s">
        <v>19</v>
      </c>
      <c r="I111" s="123">
        <v>0</v>
      </c>
      <c r="J111" s="123">
        <v>0</v>
      </c>
      <c r="K111" s="36">
        <f t="shared" si="1"/>
        <v>0</v>
      </c>
      <c r="L111"/>
    </row>
    <row r="112" spans="1:12">
      <c r="A112" s="68">
        <v>86</v>
      </c>
      <c r="B112" s="69"/>
      <c r="C112" s="69"/>
      <c r="D112" s="69" t="s">
        <v>85</v>
      </c>
      <c r="E112" s="79">
        <v>1</v>
      </c>
      <c r="F112" s="149">
        <v>0</v>
      </c>
      <c r="G112" s="150">
        <f t="shared" si="0"/>
        <v>1</v>
      </c>
      <c r="H112" s="75" t="s">
        <v>19</v>
      </c>
      <c r="I112" s="123">
        <v>0</v>
      </c>
      <c r="J112" s="123">
        <v>0</v>
      </c>
      <c r="K112" s="36">
        <f t="shared" si="1"/>
        <v>0</v>
      </c>
      <c r="L112"/>
    </row>
    <row r="113" spans="1:12">
      <c r="A113" s="68">
        <v>87</v>
      </c>
      <c r="B113" s="69"/>
      <c r="C113" s="69"/>
      <c r="D113" s="69" t="s">
        <v>86</v>
      </c>
      <c r="E113" s="79">
        <v>2</v>
      </c>
      <c r="F113" s="149">
        <v>0</v>
      </c>
      <c r="G113" s="150">
        <f t="shared" si="0"/>
        <v>2</v>
      </c>
      <c r="H113" s="75" t="s">
        <v>19</v>
      </c>
      <c r="I113" s="123">
        <v>0</v>
      </c>
      <c r="J113" s="123">
        <v>0</v>
      </c>
      <c r="K113" s="36">
        <f t="shared" si="1"/>
        <v>0</v>
      </c>
      <c r="L113"/>
    </row>
    <row r="114" spans="1:12">
      <c r="A114" s="68">
        <v>88</v>
      </c>
      <c r="B114" s="69"/>
      <c r="C114" s="69"/>
      <c r="D114" s="69" t="s">
        <v>87</v>
      </c>
      <c r="E114" s="79">
        <v>6</v>
      </c>
      <c r="F114" s="149">
        <v>0</v>
      </c>
      <c r="G114" s="150">
        <f t="shared" si="0"/>
        <v>6</v>
      </c>
      <c r="H114" s="75" t="s">
        <v>19</v>
      </c>
      <c r="I114" s="123">
        <v>0</v>
      </c>
      <c r="J114" s="123">
        <v>0</v>
      </c>
      <c r="K114" s="36">
        <f t="shared" si="1"/>
        <v>0</v>
      </c>
      <c r="L114"/>
    </row>
    <row r="115" spans="1:12">
      <c r="A115" s="68">
        <v>89</v>
      </c>
      <c r="B115" s="69"/>
      <c r="C115" s="69"/>
      <c r="D115" s="69" t="s">
        <v>88</v>
      </c>
      <c r="E115" s="79">
        <v>2</v>
      </c>
      <c r="F115" s="149">
        <v>0</v>
      </c>
      <c r="G115" s="150">
        <f t="shared" ref="G115" si="3">E115+F115</f>
        <v>2</v>
      </c>
      <c r="H115" s="75" t="s">
        <v>19</v>
      </c>
      <c r="I115" s="123">
        <v>0</v>
      </c>
      <c r="J115" s="123">
        <v>0</v>
      </c>
      <c r="K115" s="36">
        <f t="shared" si="1"/>
        <v>0</v>
      </c>
      <c r="L115"/>
    </row>
    <row r="116" spans="1:12">
      <c r="A116" s="68"/>
      <c r="B116" s="69"/>
      <c r="C116" s="69"/>
      <c r="D116" s="69"/>
      <c r="E116" s="86"/>
      <c r="F116" s="72"/>
      <c r="G116" s="71"/>
      <c r="H116" s="73"/>
      <c r="I116" s="73"/>
      <c r="J116" s="99"/>
      <c r="K116" s="36"/>
      <c r="L116"/>
    </row>
    <row r="117" spans="1:12" s="46" customFormat="1">
      <c r="A117" s="173" t="s">
        <v>89</v>
      </c>
      <c r="B117" s="174"/>
      <c r="C117" s="174"/>
      <c r="D117" s="174"/>
      <c r="E117" s="175"/>
      <c r="F117" s="174"/>
      <c r="G117" s="174"/>
      <c r="H117" s="174"/>
      <c r="I117" s="174"/>
      <c r="J117" s="193"/>
      <c r="K117" s="194">
        <f>SUM(K6:K116)</f>
        <v>0</v>
      </c>
      <c r="L117" s="195">
        <f>SUM(L6:L116)</f>
        <v>0</v>
      </c>
    </row>
    <row r="118" spans="1:12" s="46" customFormat="1">
      <c r="A118" s="176" t="s">
        <v>90</v>
      </c>
      <c r="B118" s="177"/>
      <c r="C118" s="177"/>
      <c r="D118" s="177"/>
      <c r="E118" s="178">
        <v>0.09</v>
      </c>
      <c r="F118" s="177"/>
      <c r="G118" s="177"/>
      <c r="H118" s="179"/>
      <c r="I118" s="179"/>
      <c r="J118" s="196"/>
      <c r="K118" s="197">
        <f>K117*E118</f>
        <v>0</v>
      </c>
      <c r="L118" s="198">
        <f>L117*E118</f>
        <v>0</v>
      </c>
    </row>
    <row r="119" spans="1:12" s="46" customFormat="1">
      <c r="A119" s="180" t="s">
        <v>91</v>
      </c>
      <c r="B119" s="181"/>
      <c r="C119" s="181"/>
      <c r="D119" s="181"/>
      <c r="E119" s="182">
        <v>0.05</v>
      </c>
      <c r="F119" s="181"/>
      <c r="G119" s="181"/>
      <c r="H119" s="183"/>
      <c r="I119" s="183"/>
      <c r="J119" s="199"/>
      <c r="K119" s="200">
        <f>K117*E119</f>
        <v>0</v>
      </c>
      <c r="L119" s="201">
        <f>L117*E119</f>
        <v>0</v>
      </c>
    </row>
    <row r="120" spans="1:12" s="46" customFormat="1">
      <c r="A120" s="184" t="s">
        <v>92</v>
      </c>
      <c r="B120" s="185"/>
      <c r="C120" s="185"/>
      <c r="D120" s="185"/>
      <c r="E120" s="186">
        <v>0.03</v>
      </c>
      <c r="F120" s="185"/>
      <c r="G120" s="185"/>
      <c r="H120" s="187"/>
      <c r="I120" s="187"/>
      <c r="J120" s="202"/>
      <c r="K120" s="203">
        <f>K117*E120</f>
        <v>0</v>
      </c>
      <c r="L120" s="204">
        <f>L117*E120</f>
        <v>0</v>
      </c>
    </row>
    <row r="121" spans="1:12" s="46" customFormat="1" ht="36" customHeight="1">
      <c r="A121" s="188" t="s">
        <v>93</v>
      </c>
      <c r="B121" s="189"/>
      <c r="C121" s="189"/>
      <c r="D121" s="189"/>
      <c r="E121" s="190"/>
      <c r="F121" s="189"/>
      <c r="G121" s="189"/>
      <c r="H121" s="189"/>
      <c r="I121" s="189"/>
      <c r="J121" s="189"/>
      <c r="K121" s="205">
        <f>SUM(K117:K118)</f>
        <v>0</v>
      </c>
      <c r="L121" s="206">
        <f>SUM(L117:L118)</f>
        <v>0</v>
      </c>
    </row>
  </sheetData>
  <printOptions horizontalCentered="1" verticalCentered="1"/>
  <pageMargins left="0.7" right="0.7" top="0.75" bottom="0.75" header="0.3" footer="0.3"/>
  <pageSetup scale="33" orientation="portrait"/>
  <rowBreaks count="2" manualBreakCount="2">
    <brk id="117" max="11" man="1"/>
    <brk id="120" max="10" man="1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73"/>
  <sheetViews>
    <sheetView tabSelected="1" view="pageBreakPreview" topLeftCell="A53" zoomScaleNormal="90" zoomScaleSheetLayoutView="100" workbookViewId="0">
      <selection activeCell="A53" sqref="A53"/>
    </sheetView>
  </sheetViews>
  <sheetFormatPr defaultColWidth="9" defaultRowHeight="15"/>
  <cols>
    <col min="2" max="2" width="37.6640625" customWidth="1"/>
    <col min="3" max="3" width="5" customWidth="1"/>
    <col min="4" max="4" width="7.77734375" customWidth="1"/>
    <col min="5" max="5" width="16.44140625" customWidth="1"/>
    <col min="6" max="6" width="10.88671875" customWidth="1"/>
    <col min="7" max="7" width="10.44140625" customWidth="1"/>
    <col min="8" max="8" width="9.5546875" customWidth="1"/>
    <col min="9" max="9" width="12.33203125" customWidth="1"/>
    <col min="10" max="10" width="12.44140625" customWidth="1"/>
  </cols>
  <sheetData>
    <row r="1" spans="1:11" s="118" customFormat="1">
      <c r="A1" s="121"/>
      <c r="B1" s="121"/>
      <c r="C1" s="121"/>
      <c r="D1" s="121"/>
      <c r="E1" s="121"/>
      <c r="F1" s="121"/>
      <c r="G1" s="121"/>
      <c r="H1" s="121"/>
      <c r="I1" s="121"/>
      <c r="J1" s="121"/>
    </row>
    <row r="2" spans="1:11" ht="48.75" customHeight="1">
      <c r="A2" s="3"/>
      <c r="B2" s="3"/>
      <c r="C2" s="4"/>
      <c r="D2" s="5"/>
      <c r="E2" s="5" t="s">
        <v>0</v>
      </c>
      <c r="F2" s="4"/>
      <c r="G2" s="3"/>
      <c r="H2" s="3"/>
      <c r="I2" s="3"/>
      <c r="J2" s="3"/>
    </row>
    <row r="3" spans="1:11" s="213" customFormat="1" ht="48" customHeight="1">
      <c r="A3" s="207" t="s">
        <v>2</v>
      </c>
      <c r="B3" s="208" t="s">
        <v>5</v>
      </c>
      <c r="C3" s="208" t="s">
        <v>6</v>
      </c>
      <c r="D3" s="209" t="s">
        <v>7</v>
      </c>
      <c r="E3" s="209" t="s">
        <v>8</v>
      </c>
      <c r="F3" s="209" t="s">
        <v>9</v>
      </c>
      <c r="G3" s="209" t="s">
        <v>10</v>
      </c>
      <c r="H3" s="208" t="s">
        <v>11</v>
      </c>
      <c r="I3" s="210" t="s">
        <v>12</v>
      </c>
      <c r="J3" s="211" t="s">
        <v>13</v>
      </c>
      <c r="K3" s="212"/>
    </row>
    <row r="4" spans="1:11" ht="15.75">
      <c r="A4" s="45"/>
      <c r="B4" s="45"/>
      <c r="C4" s="45"/>
      <c r="D4" s="45"/>
      <c r="E4" s="45"/>
      <c r="F4" s="45"/>
      <c r="G4" s="45"/>
      <c r="H4" s="122"/>
      <c r="I4" s="127"/>
      <c r="J4" s="127"/>
    </row>
    <row r="5" spans="1:11" s="219" customFormat="1" ht="35.25" customHeight="1">
      <c r="A5" s="214"/>
      <c r="B5" s="215" t="s">
        <v>15</v>
      </c>
      <c r="C5" s="214"/>
      <c r="D5" s="214"/>
      <c r="E5" s="214"/>
      <c r="F5" s="214"/>
      <c r="G5" s="214"/>
      <c r="H5" s="216"/>
      <c r="I5" s="217"/>
      <c r="J5" s="218">
        <f>SUM(I7:I68)</f>
        <v>0</v>
      </c>
    </row>
    <row r="6" spans="1:11" ht="15.75" customHeight="1">
      <c r="G6" s="123"/>
    </row>
    <row r="7" spans="1:11" ht="15.75">
      <c r="A7" s="75">
        <v>1</v>
      </c>
      <c r="B7" s="70" t="s">
        <v>18</v>
      </c>
      <c r="C7" s="124">
        <v>28</v>
      </c>
      <c r="D7" s="124">
        <v>0</v>
      </c>
      <c r="E7" s="124">
        <f t="shared" ref="E7:E67" si="0">C7+D7</f>
        <v>28</v>
      </c>
      <c r="F7" s="124" t="s">
        <v>19</v>
      </c>
      <c r="G7" s="123">
        <v>0</v>
      </c>
      <c r="H7" s="123">
        <v>0</v>
      </c>
      <c r="I7" s="36">
        <f>(E7*G7)+H7</f>
        <v>0</v>
      </c>
      <c r="K7" s="128"/>
    </row>
    <row r="8" spans="1:11" ht="15.75">
      <c r="A8" s="75">
        <f>A7+1</f>
        <v>2</v>
      </c>
      <c r="B8" s="74" t="s">
        <v>20</v>
      </c>
      <c r="C8" s="124">
        <v>32</v>
      </c>
      <c r="D8" s="124">
        <v>0</v>
      </c>
      <c r="E8" s="124">
        <f t="shared" si="0"/>
        <v>32</v>
      </c>
      <c r="F8" s="124" t="s">
        <v>19</v>
      </c>
      <c r="G8" s="123">
        <v>0</v>
      </c>
      <c r="H8" s="123">
        <v>0</v>
      </c>
      <c r="I8" s="36">
        <f t="shared" ref="I8:I67" si="1">(E8*G8)+H8</f>
        <v>0</v>
      </c>
      <c r="K8" s="128"/>
    </row>
    <row r="9" spans="1:11" ht="15.75">
      <c r="A9" s="75">
        <f t="shared" ref="A9:A25" si="2">A8+1</f>
        <v>3</v>
      </c>
      <c r="B9" s="70" t="s">
        <v>94</v>
      </c>
      <c r="C9" s="124">
        <v>1</v>
      </c>
      <c r="D9" s="124">
        <v>0</v>
      </c>
      <c r="E9" s="124">
        <f t="shared" si="0"/>
        <v>1</v>
      </c>
      <c r="F9" s="124" t="s">
        <v>19</v>
      </c>
      <c r="G9" s="123">
        <v>0</v>
      </c>
      <c r="H9" s="123">
        <v>0</v>
      </c>
      <c r="I9" s="36">
        <f t="shared" si="1"/>
        <v>0</v>
      </c>
      <c r="K9" s="128"/>
    </row>
    <row r="10" spans="1:11" ht="15.75">
      <c r="A10" s="75">
        <f t="shared" si="2"/>
        <v>4</v>
      </c>
      <c r="B10" s="70" t="s">
        <v>95</v>
      </c>
      <c r="C10" s="124">
        <v>1</v>
      </c>
      <c r="D10" s="124">
        <v>0</v>
      </c>
      <c r="E10" s="124">
        <f t="shared" si="0"/>
        <v>1</v>
      </c>
      <c r="F10" s="124" t="s">
        <v>19</v>
      </c>
      <c r="G10" s="123">
        <v>0</v>
      </c>
      <c r="H10" s="123">
        <v>0</v>
      </c>
      <c r="I10" s="36">
        <f t="shared" si="1"/>
        <v>0</v>
      </c>
      <c r="K10" s="128"/>
    </row>
    <row r="11" spans="1:11" ht="20.25" customHeight="1">
      <c r="A11" s="75">
        <f t="shared" si="2"/>
        <v>5</v>
      </c>
      <c r="B11" s="70" t="s">
        <v>21</v>
      </c>
      <c r="C11" s="124">
        <v>70</v>
      </c>
      <c r="D11" s="124">
        <v>0</v>
      </c>
      <c r="E11" s="124">
        <f t="shared" si="0"/>
        <v>70</v>
      </c>
      <c r="F11" s="124" t="s">
        <v>19</v>
      </c>
      <c r="G11" s="123">
        <v>0</v>
      </c>
      <c r="H11" s="123">
        <v>0</v>
      </c>
      <c r="I11" s="36">
        <f t="shared" si="1"/>
        <v>0</v>
      </c>
      <c r="K11" s="128"/>
    </row>
    <row r="12" spans="1:11" ht="15.75">
      <c r="A12" s="75">
        <f t="shared" si="2"/>
        <v>6</v>
      </c>
      <c r="B12" s="74" t="s">
        <v>22</v>
      </c>
      <c r="C12" s="124">
        <v>15</v>
      </c>
      <c r="D12" s="124">
        <v>0</v>
      </c>
      <c r="E12" s="124">
        <f t="shared" si="0"/>
        <v>15</v>
      </c>
      <c r="F12" s="124" t="s">
        <v>19</v>
      </c>
      <c r="G12" s="123">
        <v>0</v>
      </c>
      <c r="H12" s="123">
        <v>0</v>
      </c>
      <c r="I12" s="36">
        <f t="shared" si="1"/>
        <v>0</v>
      </c>
      <c r="K12" s="128"/>
    </row>
    <row r="13" spans="1:11" ht="15.75">
      <c r="A13" s="75">
        <f t="shared" si="2"/>
        <v>7</v>
      </c>
      <c r="B13" s="70" t="s">
        <v>23</v>
      </c>
      <c r="C13" s="124">
        <v>16</v>
      </c>
      <c r="D13" s="124">
        <v>0</v>
      </c>
      <c r="E13" s="124">
        <f t="shared" si="0"/>
        <v>16</v>
      </c>
      <c r="F13" s="124" t="s">
        <v>19</v>
      </c>
      <c r="G13" s="123">
        <v>0</v>
      </c>
      <c r="H13" s="123">
        <v>0</v>
      </c>
      <c r="I13" s="36">
        <f t="shared" si="1"/>
        <v>0</v>
      </c>
      <c r="K13" s="128"/>
    </row>
    <row r="14" spans="1:11" ht="15.75">
      <c r="A14" s="75">
        <f t="shared" si="2"/>
        <v>8</v>
      </c>
      <c r="B14" s="70" t="s">
        <v>24</v>
      </c>
      <c r="C14" s="124">
        <v>10</v>
      </c>
      <c r="D14" s="124">
        <v>0</v>
      </c>
      <c r="E14" s="124">
        <f t="shared" si="0"/>
        <v>10</v>
      </c>
      <c r="F14" s="124" t="s">
        <v>19</v>
      </c>
      <c r="G14" s="123">
        <v>0</v>
      </c>
      <c r="H14" s="123">
        <v>0</v>
      </c>
      <c r="I14" s="36">
        <f t="shared" si="1"/>
        <v>0</v>
      </c>
      <c r="K14" s="128"/>
    </row>
    <row r="15" spans="1:11" ht="15.75">
      <c r="A15" s="75">
        <f t="shared" si="2"/>
        <v>9</v>
      </c>
      <c r="B15" s="74" t="s">
        <v>25</v>
      </c>
      <c r="C15" s="124">
        <v>2</v>
      </c>
      <c r="D15" s="124">
        <v>0</v>
      </c>
      <c r="E15" s="124">
        <f t="shared" si="0"/>
        <v>2</v>
      </c>
      <c r="F15" s="124" t="s">
        <v>19</v>
      </c>
      <c r="G15" s="123">
        <v>0</v>
      </c>
      <c r="H15" s="123">
        <v>0</v>
      </c>
      <c r="I15" s="36">
        <f t="shared" si="1"/>
        <v>0</v>
      </c>
      <c r="K15" s="128"/>
    </row>
    <row r="16" spans="1:11" ht="15.75">
      <c r="A16" s="75">
        <f t="shared" si="2"/>
        <v>10</v>
      </c>
      <c r="B16" s="70" t="s">
        <v>26</v>
      </c>
      <c r="C16" s="124">
        <v>3</v>
      </c>
      <c r="D16" s="124">
        <v>0</v>
      </c>
      <c r="E16" s="124">
        <f t="shared" si="0"/>
        <v>3</v>
      </c>
      <c r="F16" s="124" t="s">
        <v>19</v>
      </c>
      <c r="G16" s="123">
        <v>0</v>
      </c>
      <c r="H16" s="123">
        <v>0</v>
      </c>
      <c r="I16" s="36">
        <f t="shared" si="1"/>
        <v>0</v>
      </c>
      <c r="K16" s="128"/>
    </row>
    <row r="17" spans="1:11" ht="15.75">
      <c r="A17" s="75">
        <f t="shared" si="2"/>
        <v>11</v>
      </c>
      <c r="B17" s="70" t="s">
        <v>27</v>
      </c>
      <c r="C17" s="124">
        <v>8</v>
      </c>
      <c r="D17" s="124">
        <v>0</v>
      </c>
      <c r="E17" s="124">
        <f t="shared" si="0"/>
        <v>8</v>
      </c>
      <c r="F17" s="124" t="s">
        <v>19</v>
      </c>
      <c r="G17" s="123">
        <v>0</v>
      </c>
      <c r="H17" s="123">
        <v>0</v>
      </c>
      <c r="I17" s="36">
        <f t="shared" si="1"/>
        <v>0</v>
      </c>
      <c r="K17" s="128"/>
    </row>
    <row r="18" spans="1:11" ht="15.75">
      <c r="A18" s="75">
        <f t="shared" si="2"/>
        <v>12</v>
      </c>
      <c r="B18" s="70" t="s">
        <v>63</v>
      </c>
      <c r="C18" s="124">
        <v>1</v>
      </c>
      <c r="D18" s="124">
        <v>0</v>
      </c>
      <c r="E18" s="124">
        <f t="shared" si="0"/>
        <v>1</v>
      </c>
      <c r="F18" s="124" t="s">
        <v>19</v>
      </c>
      <c r="G18" s="123">
        <v>0</v>
      </c>
      <c r="H18" s="123">
        <v>0</v>
      </c>
      <c r="I18" s="36">
        <f t="shared" si="1"/>
        <v>0</v>
      </c>
      <c r="K18" s="128"/>
    </row>
    <row r="19" spans="1:11" ht="15.75">
      <c r="A19" s="75">
        <f t="shared" si="2"/>
        <v>13</v>
      </c>
      <c r="B19" s="70" t="s">
        <v>64</v>
      </c>
      <c r="C19" s="124">
        <v>1</v>
      </c>
      <c r="D19" s="124">
        <v>0</v>
      </c>
      <c r="E19" s="124">
        <f t="shared" si="0"/>
        <v>1</v>
      </c>
      <c r="F19" s="124" t="s">
        <v>19</v>
      </c>
      <c r="G19" s="123">
        <v>0</v>
      </c>
      <c r="H19" s="123">
        <v>0</v>
      </c>
      <c r="I19" s="36">
        <f t="shared" si="1"/>
        <v>0</v>
      </c>
      <c r="K19" s="128"/>
    </row>
    <row r="20" spans="1:11" ht="15.75">
      <c r="A20" s="75">
        <f t="shared" si="2"/>
        <v>14</v>
      </c>
      <c r="B20" s="70" t="s">
        <v>72</v>
      </c>
      <c r="C20" s="124">
        <v>1</v>
      </c>
      <c r="D20" s="124">
        <v>0</v>
      </c>
      <c r="E20" s="124">
        <f t="shared" si="0"/>
        <v>1</v>
      </c>
      <c r="F20" s="124" t="s">
        <v>19</v>
      </c>
      <c r="G20" s="123">
        <v>0</v>
      </c>
      <c r="H20" s="123">
        <v>0</v>
      </c>
      <c r="I20" s="36">
        <f t="shared" si="1"/>
        <v>0</v>
      </c>
      <c r="K20" s="128"/>
    </row>
    <row r="21" spans="1:11" ht="15.75">
      <c r="A21" s="75">
        <f t="shared" si="2"/>
        <v>15</v>
      </c>
      <c r="B21" s="70" t="s">
        <v>76</v>
      </c>
      <c r="C21" s="124">
        <v>1</v>
      </c>
      <c r="D21" s="124">
        <v>0</v>
      </c>
      <c r="E21" s="124">
        <f t="shared" si="0"/>
        <v>1</v>
      </c>
      <c r="F21" s="124" t="s">
        <v>19</v>
      </c>
      <c r="G21" s="123">
        <v>0</v>
      </c>
      <c r="H21" s="123">
        <v>0</v>
      </c>
      <c r="I21" s="36">
        <f t="shared" si="1"/>
        <v>0</v>
      </c>
      <c r="K21" s="128"/>
    </row>
    <row r="22" spans="1:11" ht="15.75">
      <c r="A22" s="75">
        <f t="shared" si="2"/>
        <v>16</v>
      </c>
      <c r="B22" s="69" t="s">
        <v>79</v>
      </c>
      <c r="C22" s="124">
        <v>1</v>
      </c>
      <c r="D22" s="124">
        <v>0</v>
      </c>
      <c r="E22" s="124">
        <f t="shared" si="0"/>
        <v>1</v>
      </c>
      <c r="F22" s="124" t="s">
        <v>19</v>
      </c>
      <c r="G22" s="123">
        <v>0</v>
      </c>
      <c r="H22" s="123">
        <v>0</v>
      </c>
      <c r="I22" s="36">
        <f t="shared" si="1"/>
        <v>0</v>
      </c>
      <c r="K22" s="128"/>
    </row>
    <row r="23" spans="1:11" ht="15.75">
      <c r="A23" s="75">
        <f t="shared" si="2"/>
        <v>17</v>
      </c>
      <c r="B23" s="69" t="s">
        <v>83</v>
      </c>
      <c r="C23" s="124">
        <v>1</v>
      </c>
      <c r="D23" s="124">
        <v>0</v>
      </c>
      <c r="E23" s="124">
        <f t="shared" si="0"/>
        <v>1</v>
      </c>
      <c r="F23" s="124" t="s">
        <v>19</v>
      </c>
      <c r="G23" s="123">
        <v>0</v>
      </c>
      <c r="H23" s="123">
        <v>0</v>
      </c>
      <c r="I23" s="36">
        <f t="shared" si="1"/>
        <v>0</v>
      </c>
      <c r="K23" s="128"/>
    </row>
    <row r="24" spans="1:11" ht="15.75">
      <c r="A24" s="75">
        <f t="shared" si="2"/>
        <v>18</v>
      </c>
      <c r="B24" s="69" t="s">
        <v>85</v>
      </c>
      <c r="C24" s="124">
        <v>1</v>
      </c>
      <c r="D24" s="124">
        <v>0</v>
      </c>
      <c r="E24" s="124">
        <f t="shared" si="0"/>
        <v>1</v>
      </c>
      <c r="F24" s="124" t="s">
        <v>19</v>
      </c>
      <c r="G24" s="123">
        <v>0</v>
      </c>
      <c r="H24" s="123">
        <v>0</v>
      </c>
      <c r="I24" s="36">
        <f t="shared" si="1"/>
        <v>0</v>
      </c>
      <c r="K24" s="128"/>
    </row>
    <row r="25" spans="1:11" ht="14.25" customHeight="1">
      <c r="A25" s="75">
        <f t="shared" si="2"/>
        <v>19</v>
      </c>
      <c r="B25" s="69" t="s">
        <v>86</v>
      </c>
      <c r="C25" s="124">
        <v>2</v>
      </c>
      <c r="D25" s="124">
        <v>0</v>
      </c>
      <c r="E25" s="124">
        <f t="shared" si="0"/>
        <v>2</v>
      </c>
      <c r="F25" s="124" t="s">
        <v>19</v>
      </c>
      <c r="G25" s="123">
        <v>0</v>
      </c>
      <c r="H25" s="123">
        <v>0</v>
      </c>
      <c r="I25" s="36">
        <f t="shared" si="1"/>
        <v>0</v>
      </c>
      <c r="K25" s="128"/>
    </row>
    <row r="26" spans="1:11" ht="15.75">
      <c r="A26" s="75">
        <f t="shared" ref="A26:A67" si="3">A25+1</f>
        <v>20</v>
      </c>
      <c r="B26" s="70" t="s">
        <v>28</v>
      </c>
      <c r="C26" s="125">
        <v>1</v>
      </c>
      <c r="D26" s="124">
        <v>0</v>
      </c>
      <c r="E26" s="124">
        <f t="shared" si="0"/>
        <v>1</v>
      </c>
      <c r="F26" s="124" t="s">
        <v>19</v>
      </c>
      <c r="G26" s="123">
        <v>0</v>
      </c>
      <c r="H26" s="123">
        <v>0</v>
      </c>
      <c r="I26" s="36">
        <f t="shared" si="1"/>
        <v>0</v>
      </c>
      <c r="K26" s="129"/>
    </row>
    <row r="27" spans="1:11" ht="15.75">
      <c r="A27" s="75">
        <f t="shared" si="3"/>
        <v>21</v>
      </c>
      <c r="B27" s="70" t="s">
        <v>29</v>
      </c>
      <c r="C27" s="125">
        <v>1</v>
      </c>
      <c r="D27" s="124">
        <v>0</v>
      </c>
      <c r="E27" s="124">
        <f t="shared" si="0"/>
        <v>1</v>
      </c>
      <c r="F27" s="124" t="s">
        <v>19</v>
      </c>
      <c r="G27" s="123">
        <v>0</v>
      </c>
      <c r="H27" s="123">
        <v>0</v>
      </c>
      <c r="I27" s="36">
        <f t="shared" si="1"/>
        <v>0</v>
      </c>
      <c r="K27" s="129"/>
    </row>
    <row r="28" spans="1:11" ht="15.75">
      <c r="A28" s="75">
        <f t="shared" si="3"/>
        <v>22</v>
      </c>
      <c r="B28" s="70" t="s">
        <v>30</v>
      </c>
      <c r="C28" s="125">
        <v>1</v>
      </c>
      <c r="D28" s="124">
        <v>0</v>
      </c>
      <c r="E28" s="124">
        <f t="shared" si="0"/>
        <v>1</v>
      </c>
      <c r="F28" s="124" t="s">
        <v>19</v>
      </c>
      <c r="G28" s="123">
        <v>0</v>
      </c>
      <c r="H28" s="123">
        <v>0</v>
      </c>
      <c r="I28" s="36">
        <f t="shared" si="1"/>
        <v>0</v>
      </c>
      <c r="K28" s="129"/>
    </row>
    <row r="29" spans="1:11" ht="15.75">
      <c r="A29" s="75">
        <f t="shared" si="3"/>
        <v>23</v>
      </c>
      <c r="B29" s="70" t="s">
        <v>31</v>
      </c>
      <c r="C29" s="125">
        <v>2</v>
      </c>
      <c r="D29" s="124">
        <v>0</v>
      </c>
      <c r="E29" s="124">
        <f t="shared" si="0"/>
        <v>2</v>
      </c>
      <c r="F29" s="124" t="s">
        <v>19</v>
      </c>
      <c r="G29" s="123">
        <v>0</v>
      </c>
      <c r="H29" s="123">
        <v>0</v>
      </c>
      <c r="I29" s="36">
        <f t="shared" si="1"/>
        <v>0</v>
      </c>
      <c r="J29" s="36"/>
      <c r="K29" s="129"/>
    </row>
    <row r="30" spans="1:11" ht="15.75">
      <c r="A30" s="75">
        <f t="shared" si="3"/>
        <v>24</v>
      </c>
      <c r="B30" s="70" t="s">
        <v>32</v>
      </c>
      <c r="C30" s="125">
        <v>1</v>
      </c>
      <c r="D30" s="124">
        <v>0</v>
      </c>
      <c r="E30" s="124">
        <f t="shared" si="0"/>
        <v>1</v>
      </c>
      <c r="F30" s="124" t="s">
        <v>19</v>
      </c>
      <c r="G30" s="123">
        <v>0</v>
      </c>
      <c r="H30" s="123">
        <v>0</v>
      </c>
      <c r="I30" s="36">
        <f t="shared" si="1"/>
        <v>0</v>
      </c>
      <c r="J30" s="36"/>
      <c r="K30" s="129"/>
    </row>
    <row r="31" spans="1:11" ht="15.75">
      <c r="A31" s="75">
        <f t="shared" si="3"/>
        <v>25</v>
      </c>
      <c r="B31" s="70" t="s">
        <v>33</v>
      </c>
      <c r="C31" s="125">
        <v>1</v>
      </c>
      <c r="D31" s="124">
        <v>0</v>
      </c>
      <c r="E31" s="124">
        <f t="shared" si="0"/>
        <v>1</v>
      </c>
      <c r="F31" s="124" t="s">
        <v>19</v>
      </c>
      <c r="G31" s="123">
        <v>0</v>
      </c>
      <c r="H31" s="123">
        <v>0</v>
      </c>
      <c r="I31" s="36">
        <f t="shared" si="1"/>
        <v>0</v>
      </c>
      <c r="J31" s="36"/>
      <c r="K31" s="129"/>
    </row>
    <row r="32" spans="1:11" ht="15.75">
      <c r="A32" s="75">
        <f t="shared" si="3"/>
        <v>26</v>
      </c>
      <c r="B32" s="70" t="s">
        <v>34</v>
      </c>
      <c r="C32" s="125">
        <v>4</v>
      </c>
      <c r="D32" s="124">
        <v>0</v>
      </c>
      <c r="E32" s="124">
        <f t="shared" si="0"/>
        <v>4</v>
      </c>
      <c r="F32" s="124" t="s">
        <v>19</v>
      </c>
      <c r="G32" s="123">
        <v>0</v>
      </c>
      <c r="H32" s="123">
        <v>0</v>
      </c>
      <c r="I32" s="36">
        <f t="shared" si="1"/>
        <v>0</v>
      </c>
      <c r="J32" s="36"/>
      <c r="K32" s="129"/>
    </row>
    <row r="33" spans="1:11" ht="15.75">
      <c r="A33" s="75">
        <f t="shared" si="3"/>
        <v>27</v>
      </c>
      <c r="B33" s="70" t="s">
        <v>35</v>
      </c>
      <c r="C33" s="125">
        <v>1</v>
      </c>
      <c r="D33" s="124">
        <v>0</v>
      </c>
      <c r="E33" s="124">
        <f t="shared" si="0"/>
        <v>1</v>
      </c>
      <c r="F33" s="124" t="s">
        <v>19</v>
      </c>
      <c r="G33" s="123">
        <v>0</v>
      </c>
      <c r="H33" s="123">
        <v>0</v>
      </c>
      <c r="I33" s="36">
        <f t="shared" si="1"/>
        <v>0</v>
      </c>
      <c r="J33" s="36"/>
      <c r="K33" s="129"/>
    </row>
    <row r="34" spans="1:11" ht="15.75">
      <c r="A34" s="75">
        <f t="shared" si="3"/>
        <v>28</v>
      </c>
      <c r="B34" s="70" t="s">
        <v>36</v>
      </c>
      <c r="C34" s="125">
        <v>2</v>
      </c>
      <c r="D34" s="124">
        <v>0</v>
      </c>
      <c r="E34" s="124">
        <f t="shared" si="0"/>
        <v>2</v>
      </c>
      <c r="F34" s="124" t="s">
        <v>19</v>
      </c>
      <c r="G34" s="123">
        <v>0</v>
      </c>
      <c r="H34" s="123">
        <v>0</v>
      </c>
      <c r="I34" s="36">
        <f t="shared" si="1"/>
        <v>0</v>
      </c>
      <c r="J34" s="36"/>
      <c r="K34" s="129"/>
    </row>
    <row r="35" spans="1:11" ht="15.75">
      <c r="A35" s="75">
        <f t="shared" si="3"/>
        <v>29</v>
      </c>
      <c r="B35" s="70" t="s">
        <v>37</v>
      </c>
      <c r="C35" s="125">
        <v>1</v>
      </c>
      <c r="D35" s="124">
        <v>0</v>
      </c>
      <c r="E35" s="124">
        <f t="shared" si="0"/>
        <v>1</v>
      </c>
      <c r="F35" s="124" t="s">
        <v>19</v>
      </c>
      <c r="G35" s="123">
        <v>0</v>
      </c>
      <c r="H35" s="123">
        <v>0</v>
      </c>
      <c r="I35" s="36">
        <f t="shared" si="1"/>
        <v>0</v>
      </c>
      <c r="J35" s="36"/>
      <c r="K35" s="129"/>
    </row>
    <row r="36" spans="1:11" ht="15.75">
      <c r="A36" s="75">
        <f t="shared" si="3"/>
        <v>30</v>
      </c>
      <c r="B36" s="70" t="s">
        <v>38</v>
      </c>
      <c r="C36" s="125">
        <v>2</v>
      </c>
      <c r="D36" s="124">
        <v>0</v>
      </c>
      <c r="E36" s="124">
        <f t="shared" si="0"/>
        <v>2</v>
      </c>
      <c r="F36" s="124" t="s">
        <v>19</v>
      </c>
      <c r="G36" s="123">
        <v>0</v>
      </c>
      <c r="H36" s="123">
        <v>0</v>
      </c>
      <c r="I36" s="36">
        <f t="shared" si="1"/>
        <v>0</v>
      </c>
      <c r="J36" s="36"/>
      <c r="K36" s="129"/>
    </row>
    <row r="37" spans="1:11" ht="15.75">
      <c r="A37" s="75">
        <f t="shared" si="3"/>
        <v>31</v>
      </c>
      <c r="B37" s="70" t="s">
        <v>39</v>
      </c>
      <c r="C37" s="125">
        <v>1</v>
      </c>
      <c r="D37" s="124">
        <v>0</v>
      </c>
      <c r="E37" s="124">
        <f t="shared" si="0"/>
        <v>1</v>
      </c>
      <c r="F37" s="124" t="s">
        <v>19</v>
      </c>
      <c r="G37" s="123">
        <v>0</v>
      </c>
      <c r="H37" s="123">
        <v>0</v>
      </c>
      <c r="I37" s="36">
        <f t="shared" si="1"/>
        <v>0</v>
      </c>
      <c r="J37" s="36"/>
      <c r="K37" s="129"/>
    </row>
    <row r="38" spans="1:11" ht="15.75">
      <c r="A38" s="75">
        <f t="shared" si="3"/>
        <v>32</v>
      </c>
      <c r="B38" s="70" t="s">
        <v>40</v>
      </c>
      <c r="C38" s="125">
        <v>3</v>
      </c>
      <c r="D38" s="124">
        <v>0</v>
      </c>
      <c r="E38" s="124">
        <f t="shared" si="0"/>
        <v>3</v>
      </c>
      <c r="F38" s="124" t="s">
        <v>19</v>
      </c>
      <c r="G38" s="123">
        <v>0</v>
      </c>
      <c r="H38" s="123">
        <v>0</v>
      </c>
      <c r="I38" s="36">
        <f t="shared" si="1"/>
        <v>0</v>
      </c>
      <c r="J38" s="36"/>
      <c r="K38" s="129"/>
    </row>
    <row r="39" spans="1:11" ht="15.75">
      <c r="A39" s="75">
        <f t="shared" si="3"/>
        <v>33</v>
      </c>
      <c r="B39" s="70" t="s">
        <v>41</v>
      </c>
      <c r="C39" s="125">
        <v>2</v>
      </c>
      <c r="D39" s="124">
        <v>0</v>
      </c>
      <c r="E39" s="124">
        <f t="shared" si="0"/>
        <v>2</v>
      </c>
      <c r="F39" s="124" t="s">
        <v>19</v>
      </c>
      <c r="G39" s="123">
        <v>0</v>
      </c>
      <c r="H39" s="123">
        <v>0</v>
      </c>
      <c r="I39" s="36">
        <f t="shared" si="1"/>
        <v>0</v>
      </c>
      <c r="J39" s="36"/>
      <c r="K39" s="129"/>
    </row>
    <row r="40" spans="1:11" ht="15.75">
      <c r="A40" s="75">
        <f t="shared" si="3"/>
        <v>34</v>
      </c>
      <c r="B40" s="70" t="s">
        <v>42</v>
      </c>
      <c r="C40" s="125">
        <v>2</v>
      </c>
      <c r="D40" s="124">
        <v>0</v>
      </c>
      <c r="E40" s="124">
        <f t="shared" si="0"/>
        <v>2</v>
      </c>
      <c r="F40" s="124" t="s">
        <v>19</v>
      </c>
      <c r="G40" s="123">
        <v>0</v>
      </c>
      <c r="H40" s="123">
        <v>0</v>
      </c>
      <c r="I40" s="36">
        <f t="shared" si="1"/>
        <v>0</v>
      </c>
      <c r="J40" s="36"/>
      <c r="K40" s="129"/>
    </row>
    <row r="41" spans="1:11" ht="15.75">
      <c r="A41" s="75">
        <f t="shared" si="3"/>
        <v>35</v>
      </c>
      <c r="B41" s="70" t="s">
        <v>43</v>
      </c>
      <c r="C41" s="125">
        <v>1</v>
      </c>
      <c r="D41" s="124">
        <v>0</v>
      </c>
      <c r="E41" s="124">
        <f t="shared" si="0"/>
        <v>1</v>
      </c>
      <c r="F41" s="124" t="s">
        <v>19</v>
      </c>
      <c r="G41" s="123">
        <v>0</v>
      </c>
      <c r="H41" s="123">
        <v>0</v>
      </c>
      <c r="I41" s="36">
        <f t="shared" si="1"/>
        <v>0</v>
      </c>
      <c r="J41" s="36"/>
      <c r="K41" s="129"/>
    </row>
    <row r="42" spans="1:11" ht="15.75">
      <c r="A42" s="75">
        <f t="shared" si="3"/>
        <v>36</v>
      </c>
      <c r="B42" s="70" t="s">
        <v>65</v>
      </c>
      <c r="C42" s="79">
        <v>1</v>
      </c>
      <c r="D42" s="124">
        <v>0</v>
      </c>
      <c r="E42" s="124">
        <f t="shared" si="0"/>
        <v>1</v>
      </c>
      <c r="F42" s="124" t="s">
        <v>19</v>
      </c>
      <c r="G42" s="123">
        <v>0</v>
      </c>
      <c r="H42" s="123">
        <v>0</v>
      </c>
      <c r="I42" s="36">
        <f t="shared" si="1"/>
        <v>0</v>
      </c>
      <c r="J42" s="36"/>
      <c r="K42" s="129"/>
    </row>
    <row r="43" spans="1:11" ht="15.75">
      <c r="A43" s="75">
        <f t="shared" si="3"/>
        <v>37</v>
      </c>
      <c r="B43" s="70" t="s">
        <v>66</v>
      </c>
      <c r="C43" s="79">
        <v>6</v>
      </c>
      <c r="D43" s="124">
        <v>0</v>
      </c>
      <c r="E43" s="124">
        <f t="shared" si="0"/>
        <v>6</v>
      </c>
      <c r="F43" s="124" t="s">
        <v>19</v>
      </c>
      <c r="G43" s="123">
        <v>0</v>
      </c>
      <c r="H43" s="123">
        <v>0</v>
      </c>
      <c r="I43" s="36">
        <f t="shared" si="1"/>
        <v>0</v>
      </c>
      <c r="J43" s="36"/>
      <c r="K43" s="129"/>
    </row>
    <row r="44" spans="1:11" ht="15.75">
      <c r="A44" s="75">
        <f t="shared" si="3"/>
        <v>38</v>
      </c>
      <c r="B44" s="70" t="s">
        <v>73</v>
      </c>
      <c r="C44" s="125">
        <v>6</v>
      </c>
      <c r="D44" s="124">
        <v>0</v>
      </c>
      <c r="E44" s="124">
        <f t="shared" si="0"/>
        <v>6</v>
      </c>
      <c r="F44" s="124" t="s">
        <v>19</v>
      </c>
      <c r="G44" s="123">
        <v>0</v>
      </c>
      <c r="H44" s="123">
        <v>0</v>
      </c>
      <c r="I44" s="36">
        <f t="shared" si="1"/>
        <v>0</v>
      </c>
      <c r="J44" s="36"/>
      <c r="K44" s="129"/>
    </row>
    <row r="45" spans="1:11" ht="15.75">
      <c r="A45" s="75">
        <f t="shared" si="3"/>
        <v>39</v>
      </c>
      <c r="B45" s="69" t="s">
        <v>87</v>
      </c>
      <c r="C45" s="79">
        <v>6</v>
      </c>
      <c r="D45" s="124">
        <v>0</v>
      </c>
      <c r="E45" s="124">
        <f t="shared" si="0"/>
        <v>6</v>
      </c>
      <c r="F45" s="124" t="s">
        <v>19</v>
      </c>
      <c r="G45" s="123">
        <v>0</v>
      </c>
      <c r="H45" s="123">
        <v>0</v>
      </c>
      <c r="I45" s="36">
        <f t="shared" si="1"/>
        <v>0</v>
      </c>
      <c r="J45" s="36"/>
      <c r="K45" s="129"/>
    </row>
    <row r="46" spans="1:11" ht="15.75">
      <c r="A46" s="75">
        <f t="shared" si="3"/>
        <v>40</v>
      </c>
      <c r="B46" s="69" t="s">
        <v>88</v>
      </c>
      <c r="C46" s="79">
        <v>2</v>
      </c>
      <c r="D46" s="124">
        <v>0</v>
      </c>
      <c r="E46" s="124">
        <f t="shared" si="0"/>
        <v>2</v>
      </c>
      <c r="F46" s="124" t="s">
        <v>19</v>
      </c>
      <c r="G46" s="123">
        <v>0</v>
      </c>
      <c r="H46" s="123">
        <v>0</v>
      </c>
      <c r="I46" s="36">
        <f t="shared" si="1"/>
        <v>0</v>
      </c>
      <c r="J46" s="36"/>
      <c r="K46" s="129"/>
    </row>
    <row r="47" spans="1:11" ht="15.75">
      <c r="A47" s="75">
        <f t="shared" si="3"/>
        <v>41</v>
      </c>
      <c r="B47" s="70" t="s">
        <v>44</v>
      </c>
      <c r="C47" s="125">
        <v>8568</v>
      </c>
      <c r="D47" s="124">
        <v>0</v>
      </c>
      <c r="E47" s="124">
        <f t="shared" si="0"/>
        <v>8568</v>
      </c>
      <c r="F47" s="124" t="s">
        <v>45</v>
      </c>
      <c r="G47" s="123">
        <v>0</v>
      </c>
      <c r="H47" s="123">
        <v>0</v>
      </c>
      <c r="I47" s="36">
        <f t="shared" si="1"/>
        <v>0</v>
      </c>
      <c r="J47" s="36"/>
      <c r="K47" s="129"/>
    </row>
    <row r="48" spans="1:11" ht="15.75">
      <c r="A48" s="75">
        <f t="shared" si="3"/>
        <v>42</v>
      </c>
      <c r="B48" s="70" t="s">
        <v>46</v>
      </c>
      <c r="C48" s="125">
        <v>141</v>
      </c>
      <c r="D48" s="124">
        <v>0</v>
      </c>
      <c r="E48" s="124">
        <f t="shared" si="0"/>
        <v>141</v>
      </c>
      <c r="F48" s="124" t="s">
        <v>45</v>
      </c>
      <c r="G48" s="123">
        <v>0</v>
      </c>
      <c r="H48" s="123">
        <v>0</v>
      </c>
      <c r="I48" s="36">
        <f t="shared" si="1"/>
        <v>0</v>
      </c>
      <c r="J48" s="36"/>
      <c r="K48" s="129"/>
    </row>
    <row r="49" spans="1:11" ht="15.75">
      <c r="A49" s="75">
        <f t="shared" si="3"/>
        <v>43</v>
      </c>
      <c r="B49" s="70" t="s">
        <v>47</v>
      </c>
      <c r="C49" s="125">
        <v>1696</v>
      </c>
      <c r="D49" s="124">
        <v>0</v>
      </c>
      <c r="E49" s="124">
        <f t="shared" si="0"/>
        <v>1696</v>
      </c>
      <c r="F49" s="124" t="s">
        <v>45</v>
      </c>
      <c r="G49" s="123">
        <v>0</v>
      </c>
      <c r="H49" s="123">
        <v>0</v>
      </c>
      <c r="I49" s="36">
        <f t="shared" si="1"/>
        <v>0</v>
      </c>
      <c r="J49" s="36"/>
      <c r="K49" s="129"/>
    </row>
    <row r="50" spans="1:11" ht="15.75">
      <c r="A50" s="75">
        <f t="shared" si="3"/>
        <v>44</v>
      </c>
      <c r="B50" s="70" t="s">
        <v>48</v>
      </c>
      <c r="C50" s="125">
        <v>196</v>
      </c>
      <c r="D50" s="124">
        <v>0</v>
      </c>
      <c r="E50" s="124">
        <f t="shared" si="0"/>
        <v>196</v>
      </c>
      <c r="F50" s="124" t="s">
        <v>45</v>
      </c>
      <c r="G50" s="123">
        <v>0</v>
      </c>
      <c r="H50" s="123">
        <v>0</v>
      </c>
      <c r="I50" s="36">
        <f t="shared" si="1"/>
        <v>0</v>
      </c>
      <c r="J50" s="36"/>
      <c r="K50" s="129"/>
    </row>
    <row r="51" spans="1:11" ht="15.75">
      <c r="A51" s="75">
        <f t="shared" si="3"/>
        <v>45</v>
      </c>
      <c r="B51" s="70" t="s">
        <v>49</v>
      </c>
      <c r="C51" s="125">
        <v>217</v>
      </c>
      <c r="D51" s="124">
        <v>0</v>
      </c>
      <c r="E51" s="124">
        <f t="shared" si="0"/>
        <v>217</v>
      </c>
      <c r="F51" s="124" t="s">
        <v>45</v>
      </c>
      <c r="G51" s="123">
        <v>0</v>
      </c>
      <c r="H51" s="123">
        <v>0</v>
      </c>
      <c r="I51" s="36">
        <f t="shared" si="1"/>
        <v>0</v>
      </c>
      <c r="J51" s="36"/>
      <c r="K51" s="129"/>
    </row>
    <row r="52" spans="1:11" ht="15.75">
      <c r="A52" s="75">
        <f t="shared" si="3"/>
        <v>46</v>
      </c>
      <c r="B52" s="70" t="s">
        <v>50</v>
      </c>
      <c r="C52" s="125">
        <v>226</v>
      </c>
      <c r="D52" s="124">
        <v>0</v>
      </c>
      <c r="E52" s="124">
        <f t="shared" si="0"/>
        <v>226</v>
      </c>
      <c r="F52" s="124" t="s">
        <v>45</v>
      </c>
      <c r="G52" s="123">
        <v>0</v>
      </c>
      <c r="H52" s="123">
        <v>0</v>
      </c>
      <c r="I52" s="36">
        <f t="shared" si="1"/>
        <v>0</v>
      </c>
      <c r="J52" s="36"/>
      <c r="K52" s="129"/>
    </row>
    <row r="53" spans="1:11" ht="15.75">
      <c r="A53" s="75">
        <f t="shared" si="3"/>
        <v>47</v>
      </c>
      <c r="B53" s="70" t="s">
        <v>51</v>
      </c>
      <c r="C53" s="125">
        <v>152</v>
      </c>
      <c r="D53" s="124">
        <v>0</v>
      </c>
      <c r="E53" s="124">
        <f t="shared" si="0"/>
        <v>152</v>
      </c>
      <c r="F53" s="124" t="s">
        <v>45</v>
      </c>
      <c r="G53" s="123">
        <v>0</v>
      </c>
      <c r="H53" s="123">
        <v>0</v>
      </c>
      <c r="I53" s="36">
        <f t="shared" si="1"/>
        <v>0</v>
      </c>
      <c r="J53" s="36"/>
      <c r="K53" s="129"/>
    </row>
    <row r="54" spans="1:11" ht="15.75">
      <c r="A54" s="75">
        <f t="shared" si="3"/>
        <v>48</v>
      </c>
      <c r="B54" s="70" t="s">
        <v>52</v>
      </c>
      <c r="C54" s="125">
        <v>331</v>
      </c>
      <c r="D54" s="124">
        <v>0</v>
      </c>
      <c r="E54" s="124">
        <f t="shared" si="0"/>
        <v>331</v>
      </c>
      <c r="F54" s="124" t="s">
        <v>45</v>
      </c>
      <c r="G54" s="123">
        <v>0</v>
      </c>
      <c r="H54" s="123">
        <v>0</v>
      </c>
      <c r="I54" s="36">
        <f t="shared" si="1"/>
        <v>0</v>
      </c>
      <c r="J54" s="36"/>
      <c r="K54" s="129"/>
    </row>
    <row r="55" spans="1:11" ht="15.75">
      <c r="A55" s="75">
        <f t="shared" si="3"/>
        <v>49</v>
      </c>
      <c r="B55" s="70" t="s">
        <v>53</v>
      </c>
      <c r="C55" s="125">
        <v>271</v>
      </c>
      <c r="D55" s="124">
        <v>0</v>
      </c>
      <c r="E55" s="124">
        <f t="shared" si="0"/>
        <v>271</v>
      </c>
      <c r="F55" s="124" t="s">
        <v>45</v>
      </c>
      <c r="G55" s="123">
        <v>0</v>
      </c>
      <c r="H55" s="123">
        <v>0</v>
      </c>
      <c r="I55" s="36">
        <f t="shared" si="1"/>
        <v>0</v>
      </c>
      <c r="J55" s="36"/>
      <c r="K55" s="129"/>
    </row>
    <row r="56" spans="1:11" ht="15.75">
      <c r="A56" s="75">
        <f t="shared" si="3"/>
        <v>50</v>
      </c>
      <c r="B56" s="70" t="s">
        <v>54</v>
      </c>
      <c r="C56" s="125">
        <v>161</v>
      </c>
      <c r="D56" s="124">
        <v>0</v>
      </c>
      <c r="E56" s="124">
        <f t="shared" si="0"/>
        <v>161</v>
      </c>
      <c r="F56" s="124" t="s">
        <v>45</v>
      </c>
      <c r="G56" s="123">
        <v>0</v>
      </c>
      <c r="H56" s="123">
        <v>0</v>
      </c>
      <c r="I56" s="36">
        <f t="shared" si="1"/>
        <v>0</v>
      </c>
      <c r="J56" s="36"/>
      <c r="K56" s="129"/>
    </row>
    <row r="57" spans="1:11" ht="15.75">
      <c r="A57" s="75">
        <f t="shared" si="3"/>
        <v>51</v>
      </c>
      <c r="B57" s="70" t="s">
        <v>55</v>
      </c>
      <c r="C57" s="125">
        <v>142</v>
      </c>
      <c r="D57" s="124">
        <v>0</v>
      </c>
      <c r="E57" s="124">
        <f t="shared" si="0"/>
        <v>142</v>
      </c>
      <c r="F57" s="124" t="s">
        <v>45</v>
      </c>
      <c r="G57" s="123">
        <v>0</v>
      </c>
      <c r="H57" s="123">
        <v>0</v>
      </c>
      <c r="I57" s="36">
        <f t="shared" si="1"/>
        <v>0</v>
      </c>
      <c r="J57" s="36"/>
      <c r="K57" s="129"/>
    </row>
    <row r="58" spans="1:11" ht="15.75">
      <c r="A58" s="75">
        <f t="shared" si="3"/>
        <v>52</v>
      </c>
      <c r="B58" s="70" t="s">
        <v>56</v>
      </c>
      <c r="C58" s="125">
        <v>102</v>
      </c>
      <c r="D58" s="124">
        <v>0</v>
      </c>
      <c r="E58" s="124">
        <f t="shared" si="0"/>
        <v>102</v>
      </c>
      <c r="F58" s="124" t="s">
        <v>45</v>
      </c>
      <c r="G58" s="123">
        <v>0</v>
      </c>
      <c r="H58" s="123">
        <v>0</v>
      </c>
      <c r="I58" s="36">
        <f t="shared" si="1"/>
        <v>0</v>
      </c>
      <c r="J58" s="36"/>
      <c r="K58" s="129"/>
    </row>
    <row r="59" spans="1:11" ht="15.75">
      <c r="A59" s="75">
        <f t="shared" si="3"/>
        <v>53</v>
      </c>
      <c r="B59" s="70" t="s">
        <v>57</v>
      </c>
      <c r="C59" s="125">
        <v>1998</v>
      </c>
      <c r="D59" s="124">
        <v>0</v>
      </c>
      <c r="E59" s="124">
        <f t="shared" si="0"/>
        <v>1998</v>
      </c>
      <c r="F59" s="124" t="s">
        <v>45</v>
      </c>
      <c r="G59" s="123">
        <v>0</v>
      </c>
      <c r="H59" s="123">
        <v>0</v>
      </c>
      <c r="I59" s="36">
        <f t="shared" si="1"/>
        <v>0</v>
      </c>
      <c r="J59" s="36"/>
      <c r="K59" s="129"/>
    </row>
    <row r="60" spans="1:11" ht="15.75">
      <c r="A60" s="75">
        <f t="shared" si="3"/>
        <v>54</v>
      </c>
      <c r="B60" s="70" t="s">
        <v>58</v>
      </c>
      <c r="C60" s="125">
        <v>176</v>
      </c>
      <c r="D60" s="124">
        <v>0</v>
      </c>
      <c r="E60" s="124">
        <f t="shared" si="0"/>
        <v>176</v>
      </c>
      <c r="F60" s="124" t="s">
        <v>45</v>
      </c>
      <c r="G60" s="123">
        <v>0</v>
      </c>
      <c r="H60" s="123">
        <v>0</v>
      </c>
      <c r="I60" s="36">
        <f t="shared" si="1"/>
        <v>0</v>
      </c>
      <c r="J60" s="36"/>
      <c r="K60" s="129"/>
    </row>
    <row r="61" spans="1:11" ht="15.75">
      <c r="A61" s="75">
        <f t="shared" si="3"/>
        <v>55</v>
      </c>
      <c r="B61" s="70" t="s">
        <v>59</v>
      </c>
      <c r="C61" s="125">
        <v>363</v>
      </c>
      <c r="D61" s="124">
        <v>0</v>
      </c>
      <c r="E61" s="124">
        <f t="shared" si="0"/>
        <v>363</v>
      </c>
      <c r="F61" s="124" t="s">
        <v>45</v>
      </c>
      <c r="G61" s="123">
        <v>0</v>
      </c>
      <c r="H61" s="123">
        <v>0</v>
      </c>
      <c r="I61" s="36">
        <f t="shared" si="1"/>
        <v>0</v>
      </c>
      <c r="J61" s="36"/>
      <c r="K61" s="129"/>
    </row>
    <row r="62" spans="1:11" ht="15.75">
      <c r="A62" s="75">
        <f t="shared" si="3"/>
        <v>56</v>
      </c>
      <c r="B62" s="70" t="s">
        <v>47</v>
      </c>
      <c r="C62" s="79">
        <v>320</v>
      </c>
      <c r="D62" s="124">
        <v>0</v>
      </c>
      <c r="E62" s="124">
        <f t="shared" si="0"/>
        <v>320</v>
      </c>
      <c r="F62" s="124" t="s">
        <v>45</v>
      </c>
      <c r="G62" s="123">
        <v>0</v>
      </c>
      <c r="H62" s="123">
        <v>0</v>
      </c>
      <c r="I62" s="36">
        <f t="shared" si="1"/>
        <v>0</v>
      </c>
      <c r="J62" s="36"/>
      <c r="K62" s="129"/>
    </row>
    <row r="63" spans="1:11" ht="15.75">
      <c r="A63" s="75">
        <f t="shared" si="3"/>
        <v>57</v>
      </c>
      <c r="B63" s="70" t="s">
        <v>69</v>
      </c>
      <c r="C63" s="125">
        <v>160</v>
      </c>
      <c r="D63" s="124">
        <v>0</v>
      </c>
      <c r="E63" s="124">
        <f t="shared" si="0"/>
        <v>160</v>
      </c>
      <c r="F63" s="124" t="s">
        <v>45</v>
      </c>
      <c r="G63" s="123">
        <v>0</v>
      </c>
      <c r="H63" s="123">
        <v>0</v>
      </c>
      <c r="I63" s="36">
        <f t="shared" si="1"/>
        <v>0</v>
      </c>
      <c r="J63" s="36"/>
      <c r="K63" s="129"/>
    </row>
    <row r="64" spans="1:11" ht="15.75">
      <c r="A64" s="75">
        <f t="shared" si="3"/>
        <v>58</v>
      </c>
      <c r="B64" s="70" t="s">
        <v>57</v>
      </c>
      <c r="C64" s="84">
        <v>230</v>
      </c>
      <c r="D64" s="124">
        <v>0</v>
      </c>
      <c r="E64" s="124">
        <f t="shared" si="0"/>
        <v>230</v>
      </c>
      <c r="F64" s="124" t="s">
        <v>45</v>
      </c>
      <c r="G64" s="123">
        <v>0</v>
      </c>
      <c r="H64" s="123">
        <v>0</v>
      </c>
      <c r="I64" s="36">
        <f t="shared" si="1"/>
        <v>0</v>
      </c>
      <c r="J64" s="36"/>
      <c r="K64" s="129"/>
    </row>
    <row r="65" spans="1:11" ht="15.75">
      <c r="A65" s="75">
        <f t="shared" si="3"/>
        <v>59</v>
      </c>
      <c r="B65" s="70" t="s">
        <v>47</v>
      </c>
      <c r="C65" s="84">
        <v>600</v>
      </c>
      <c r="D65" s="124">
        <v>0</v>
      </c>
      <c r="E65" s="124">
        <f t="shared" si="0"/>
        <v>600</v>
      </c>
      <c r="F65" s="124" t="s">
        <v>45</v>
      </c>
      <c r="G65" s="123">
        <v>0</v>
      </c>
      <c r="H65" s="123">
        <v>0</v>
      </c>
      <c r="I65" s="36">
        <f t="shared" si="1"/>
        <v>0</v>
      </c>
      <c r="J65" s="36"/>
      <c r="K65" s="129"/>
    </row>
    <row r="66" spans="1:11" ht="15.75">
      <c r="A66" s="75">
        <f t="shared" si="3"/>
        <v>60</v>
      </c>
      <c r="B66" s="70" t="s">
        <v>57</v>
      </c>
      <c r="C66" s="79">
        <v>196</v>
      </c>
      <c r="D66" s="124">
        <v>0</v>
      </c>
      <c r="E66" s="124">
        <f t="shared" si="0"/>
        <v>196</v>
      </c>
      <c r="F66" s="124" t="s">
        <v>45</v>
      </c>
      <c r="G66" s="123">
        <v>0</v>
      </c>
      <c r="H66" s="123">
        <v>0</v>
      </c>
      <c r="I66" s="36">
        <f t="shared" si="1"/>
        <v>0</v>
      </c>
      <c r="J66" s="36"/>
      <c r="K66" s="129"/>
    </row>
    <row r="67" spans="1:11" ht="15.75">
      <c r="A67" s="75">
        <f t="shared" si="3"/>
        <v>61</v>
      </c>
      <c r="B67" s="70" t="s">
        <v>80</v>
      </c>
      <c r="C67" s="79">
        <v>460</v>
      </c>
      <c r="D67" s="124">
        <v>0</v>
      </c>
      <c r="E67" s="124">
        <f t="shared" si="0"/>
        <v>460</v>
      </c>
      <c r="F67" s="124" t="s">
        <v>45</v>
      </c>
      <c r="G67" s="123">
        <v>0</v>
      </c>
      <c r="H67" s="123">
        <v>0</v>
      </c>
      <c r="I67" s="36">
        <f t="shared" si="1"/>
        <v>0</v>
      </c>
      <c r="J67" s="36"/>
      <c r="K67" s="129"/>
    </row>
    <row r="68" spans="1:11" s="119" customFormat="1" ht="15.75">
      <c r="A68" s="130"/>
      <c r="B68" s="130"/>
      <c r="C68" s="130"/>
      <c r="D68" s="130"/>
      <c r="E68" s="130"/>
      <c r="F68" s="130"/>
      <c r="G68" s="130"/>
      <c r="H68" s="131"/>
      <c r="I68" s="136"/>
      <c r="J68" s="136"/>
    </row>
    <row r="69" spans="1:11" s="120" customFormat="1" ht="15.75">
      <c r="A69" s="132" t="s">
        <v>89</v>
      </c>
      <c r="B69" s="133"/>
      <c r="C69" s="133"/>
      <c r="D69" s="133"/>
      <c r="E69" s="133"/>
      <c r="F69" s="133"/>
      <c r="G69" s="133"/>
      <c r="H69" s="134"/>
      <c r="I69" s="136">
        <f>SUM(I7:I67)</f>
        <v>0</v>
      </c>
      <c r="J69" s="136">
        <f>SUM(J4:J68)</f>
        <v>0</v>
      </c>
    </row>
    <row r="70" spans="1:11" s="120" customFormat="1" ht="15.75">
      <c r="A70" s="132" t="s">
        <v>90</v>
      </c>
      <c r="B70" s="133"/>
      <c r="C70" s="133"/>
      <c r="D70" s="133"/>
      <c r="E70" s="135">
        <v>0.09</v>
      </c>
      <c r="F70" s="133"/>
      <c r="G70" s="133"/>
      <c r="H70" s="134"/>
      <c r="I70" s="136">
        <f>I69*E70</f>
        <v>0</v>
      </c>
      <c r="J70" s="136">
        <f>J69*E70</f>
        <v>0</v>
      </c>
    </row>
    <row r="71" spans="1:11" s="219" customFormat="1" ht="15.75">
      <c r="A71" s="220" t="s">
        <v>91</v>
      </c>
      <c r="B71" s="221"/>
      <c r="C71" s="221"/>
      <c r="D71" s="221"/>
      <c r="E71" s="222">
        <v>0.05</v>
      </c>
      <c r="F71" s="221"/>
      <c r="G71" s="221"/>
      <c r="H71" s="223"/>
      <c r="I71" s="224">
        <f>I69*E71</f>
        <v>0</v>
      </c>
      <c r="J71" s="224">
        <f>J69*E71</f>
        <v>0</v>
      </c>
    </row>
    <row r="72" spans="1:11" s="219" customFormat="1" ht="15.75">
      <c r="A72" s="220" t="s">
        <v>92</v>
      </c>
      <c r="B72" s="221"/>
      <c r="C72" s="221"/>
      <c r="D72" s="221"/>
      <c r="E72" s="222">
        <v>0.03</v>
      </c>
      <c r="F72" s="221"/>
      <c r="G72" s="221"/>
      <c r="H72" s="223"/>
      <c r="I72" s="224">
        <f>I69*E72</f>
        <v>0</v>
      </c>
      <c r="J72" s="224">
        <f>J69*E72</f>
        <v>0</v>
      </c>
    </row>
    <row r="73" spans="1:11" s="219" customFormat="1" ht="33.75" customHeight="1">
      <c r="A73" s="225" t="s">
        <v>93</v>
      </c>
      <c r="B73" s="226"/>
      <c r="C73" s="226"/>
      <c r="D73" s="226"/>
      <c r="E73" s="226"/>
      <c r="F73" s="226"/>
      <c r="G73" s="226"/>
      <c r="H73" s="227"/>
      <c r="I73" s="228">
        <f>SUM(I69:I70)</f>
        <v>0</v>
      </c>
      <c r="J73" s="228">
        <f>SUM(J69:J70)</f>
        <v>0</v>
      </c>
    </row>
  </sheetData>
  <pageMargins left="0.7" right="0.7" top="0.75" bottom="0.75" header="0.3" footer="0.3"/>
  <pageSetup orientation="portrait"/>
  <rowBreaks count="1" manualBreakCount="1">
    <brk id="68" max="9" man="1"/>
  </rowBreaks>
  <colBreaks count="1" manualBreakCount="1">
    <brk id="9" max="72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2"/>
  <sheetViews>
    <sheetView topLeftCell="A25" workbookViewId="0">
      <selection activeCell="B34" sqref="B34"/>
    </sheetView>
  </sheetViews>
  <sheetFormatPr defaultColWidth="9" defaultRowHeight="15"/>
  <cols>
    <col min="2" max="2" width="69.6640625" style="114" customWidth="1"/>
  </cols>
  <sheetData>
    <row r="1" spans="2:3" ht="15.75">
      <c r="B1" s="114" t="s">
        <v>96</v>
      </c>
      <c r="C1" s="115" t="s">
        <v>97</v>
      </c>
    </row>
    <row r="2" spans="2:3">
      <c r="B2" s="114" t="s">
        <v>98</v>
      </c>
    </row>
    <row r="3" spans="2:3">
      <c r="B3" s="114" t="s">
        <v>99</v>
      </c>
    </row>
    <row r="4" spans="2:3" ht="30">
      <c r="B4" s="114" t="s">
        <v>100</v>
      </c>
    </row>
    <row r="5" spans="2:3">
      <c r="B5" s="114" t="s">
        <v>101</v>
      </c>
    </row>
    <row r="6" spans="2:3" ht="30">
      <c r="B6" s="114" t="s">
        <v>102</v>
      </c>
    </row>
    <row r="7" spans="2:3" ht="28.5" customHeight="1">
      <c r="B7" s="114" t="s">
        <v>103</v>
      </c>
    </row>
    <row r="8" spans="2:3">
      <c r="B8" s="114" t="s">
        <v>104</v>
      </c>
    </row>
    <row r="9" spans="2:3" ht="30">
      <c r="B9" s="114" t="s">
        <v>105</v>
      </c>
    </row>
    <row r="10" spans="2:3">
      <c r="B10" s="114" t="s">
        <v>106</v>
      </c>
    </row>
    <row r="11" spans="2:3">
      <c r="B11" s="114" t="s">
        <v>107</v>
      </c>
    </row>
    <row r="12" spans="2:3" ht="30">
      <c r="B12" s="114" t="s">
        <v>108</v>
      </c>
    </row>
    <row r="13" spans="2:3">
      <c r="B13" s="114" t="s">
        <v>109</v>
      </c>
    </row>
    <row r="14" spans="2:3" s="113" customFormat="1" ht="31.5" customHeight="1">
      <c r="B14" s="116" t="s">
        <v>110</v>
      </c>
    </row>
    <row r="15" spans="2:3" ht="30">
      <c r="B15" s="114" t="s">
        <v>111</v>
      </c>
    </row>
    <row r="16" spans="2:3" ht="30">
      <c r="B16" s="114" t="s">
        <v>112</v>
      </c>
    </row>
    <row r="17" spans="2:3" ht="15.75">
      <c r="C17" s="115"/>
    </row>
    <row r="18" spans="2:3" ht="30.75">
      <c r="B18" s="117" t="s">
        <v>113</v>
      </c>
      <c r="C18" s="115" t="s">
        <v>114</v>
      </c>
    </row>
    <row r="19" spans="2:3" ht="30">
      <c r="B19" s="117" t="s">
        <v>115</v>
      </c>
    </row>
    <row r="20" spans="2:3" ht="30">
      <c r="B20" s="117" t="s">
        <v>116</v>
      </c>
    </row>
    <row r="21" spans="2:3" ht="30">
      <c r="B21" s="117" t="s">
        <v>117</v>
      </c>
    </row>
    <row r="22" spans="2:3" ht="30">
      <c r="B22" s="117" t="s">
        <v>118</v>
      </c>
    </row>
    <row r="23" spans="2:3" ht="30">
      <c r="B23" s="117" t="s">
        <v>119</v>
      </c>
    </row>
    <row r="24" spans="2:3" ht="30">
      <c r="B24" s="117" t="s">
        <v>120</v>
      </c>
    </row>
    <row r="25" spans="2:3" ht="30">
      <c r="B25" s="117" t="s">
        <v>121</v>
      </c>
    </row>
    <row r="26" spans="2:3" ht="30">
      <c r="B26" s="117" t="s">
        <v>122</v>
      </c>
    </row>
    <row r="27" spans="2:3" ht="30">
      <c r="B27" s="117" t="s">
        <v>123</v>
      </c>
    </row>
    <row r="28" spans="2:3">
      <c r="B28" s="117" t="s">
        <v>124</v>
      </c>
    </row>
    <row r="29" spans="2:3" ht="30">
      <c r="B29" s="117" t="s">
        <v>125</v>
      </c>
    </row>
    <row r="30" spans="2:3">
      <c r="B30" s="117" t="s">
        <v>126</v>
      </c>
    </row>
    <row r="31" spans="2:3">
      <c r="B31" s="117" t="s">
        <v>127</v>
      </c>
    </row>
    <row r="32" spans="2:3">
      <c r="B32" s="117" t="s">
        <v>128</v>
      </c>
    </row>
    <row r="33" spans="2:4" ht="30">
      <c r="B33" s="117" t="s">
        <v>129</v>
      </c>
    </row>
    <row r="34" spans="2:4" ht="30">
      <c r="B34" s="117" t="s">
        <v>130</v>
      </c>
    </row>
    <row r="35" spans="2:4">
      <c r="B35" s="117" t="s">
        <v>131</v>
      </c>
    </row>
    <row r="36" spans="2:4">
      <c r="B36" s="117" t="s">
        <v>132</v>
      </c>
    </row>
    <row r="37" spans="2:4">
      <c r="B37" s="117" t="s">
        <v>133</v>
      </c>
    </row>
    <row r="38" spans="2:4" ht="15.75">
      <c r="C38" s="115"/>
      <c r="D38" s="115"/>
    </row>
    <row r="39" spans="2:4" ht="30.75">
      <c r="B39" s="117" t="s">
        <v>134</v>
      </c>
      <c r="C39" s="115" t="s">
        <v>135</v>
      </c>
    </row>
    <row r="40" spans="2:4" ht="30">
      <c r="B40" s="117" t="s">
        <v>136</v>
      </c>
    </row>
    <row r="41" spans="2:4">
      <c r="B41" s="117" t="s">
        <v>137</v>
      </c>
    </row>
    <row r="42" spans="2:4">
      <c r="B42" s="117" t="s">
        <v>138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L53"/>
  <sheetViews>
    <sheetView view="pageBreakPreview" topLeftCell="A30" zoomScale="90" zoomScaleNormal="90" workbookViewId="0">
      <selection activeCell="A50" sqref="A49:XFD49 A50:XFD50"/>
    </sheetView>
  </sheetViews>
  <sheetFormatPr defaultColWidth="9" defaultRowHeight="15"/>
  <cols>
    <col min="1" max="1" width="6.109375" customWidth="1"/>
    <col min="4" max="4" width="32.5546875" customWidth="1"/>
    <col min="8" max="9" width="10.6640625" customWidth="1"/>
    <col min="10" max="10" width="9.5546875" customWidth="1"/>
    <col min="12" max="12" width="10" customWidth="1"/>
  </cols>
  <sheetData>
    <row r="1" spans="1:12" s="42" customFormat="1" ht="15.7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52.5" customHeight="1">
      <c r="A2" s="45"/>
      <c r="B2" s="45"/>
      <c r="C2" s="45"/>
      <c r="D2" s="46"/>
      <c r="E2" s="46"/>
      <c r="F2" s="47" t="s">
        <v>0</v>
      </c>
      <c r="G2" s="46"/>
      <c r="H2" s="46"/>
      <c r="I2" s="45"/>
      <c r="J2" s="45"/>
      <c r="K2" s="45"/>
      <c r="L2" s="45"/>
    </row>
    <row r="3" spans="1:12" s="42" customFormat="1" ht="15.75">
      <c r="A3" s="44"/>
      <c r="B3" s="44"/>
      <c r="C3" s="44"/>
      <c r="D3" s="44"/>
      <c r="E3" s="48" t="s">
        <v>139</v>
      </c>
      <c r="F3" s="44"/>
      <c r="G3" s="44"/>
      <c r="H3" s="44"/>
      <c r="I3" s="44"/>
      <c r="J3" s="44"/>
      <c r="K3" s="44"/>
      <c r="L3" s="44"/>
    </row>
    <row r="4" spans="1:12" ht="15.75">
      <c r="A4" s="49"/>
      <c r="B4" s="50"/>
      <c r="C4" s="51"/>
      <c r="D4" s="45"/>
      <c r="E4" s="45"/>
      <c r="F4" s="45"/>
      <c r="G4" s="45"/>
      <c r="H4" s="45"/>
      <c r="I4" s="45"/>
      <c r="J4" s="45"/>
      <c r="K4" s="45"/>
      <c r="L4" s="45"/>
    </row>
    <row r="5" spans="1:12" ht="45">
      <c r="A5" s="7" t="s">
        <v>2</v>
      </c>
      <c r="B5" s="52" t="s">
        <v>3</v>
      </c>
      <c r="C5" s="52" t="s">
        <v>4</v>
      </c>
      <c r="D5" s="8" t="s">
        <v>5</v>
      </c>
      <c r="E5" s="8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8" t="s">
        <v>11</v>
      </c>
      <c r="K5" s="33" t="s">
        <v>12</v>
      </c>
      <c r="L5" s="34" t="s">
        <v>13</v>
      </c>
    </row>
    <row r="6" spans="1:12" ht="15.75">
      <c r="A6" s="53"/>
      <c r="B6" s="54"/>
      <c r="C6" s="54"/>
      <c r="D6" s="12"/>
      <c r="E6" s="54"/>
      <c r="F6" s="55"/>
      <c r="G6" s="56"/>
      <c r="H6" s="57"/>
      <c r="I6" s="57"/>
      <c r="J6" s="92"/>
      <c r="K6" s="93"/>
      <c r="L6" s="94"/>
    </row>
    <row r="7" spans="1:12" ht="38.25" customHeight="1">
      <c r="A7" s="58" t="str">
        <f>IF(G7&lt;&gt;"",1+MAX(#REF!),"")</f>
        <v/>
      </c>
      <c r="B7" s="59" t="s">
        <v>14</v>
      </c>
      <c r="C7" s="59"/>
      <c r="D7" s="59" t="s">
        <v>140</v>
      </c>
      <c r="E7" s="60"/>
      <c r="F7" s="60"/>
      <c r="G7" s="60"/>
      <c r="H7" s="60"/>
      <c r="I7" s="60"/>
      <c r="J7" s="60"/>
      <c r="K7" s="60"/>
      <c r="L7" s="95">
        <f>SUM(K9:K48)</f>
        <v>0</v>
      </c>
    </row>
    <row r="8" spans="1:12" ht="15.75">
      <c r="A8" s="61" t="str">
        <f>IF(G8&lt;&gt;"",1+MAX($A$6:A7),"")</f>
        <v/>
      </c>
      <c r="B8" s="54"/>
      <c r="C8" s="54"/>
      <c r="D8" s="12"/>
      <c r="E8" s="54"/>
      <c r="F8" s="55"/>
      <c r="G8" s="56"/>
      <c r="H8" s="57"/>
      <c r="I8" s="57"/>
      <c r="J8" s="92"/>
      <c r="K8" s="93"/>
      <c r="L8" s="96"/>
    </row>
    <row r="9" spans="1:12" ht="36.75" customHeight="1">
      <c r="A9" s="61"/>
      <c r="B9" s="62"/>
      <c r="C9" s="63" t="s">
        <v>141</v>
      </c>
      <c r="D9" s="64" t="s">
        <v>17</v>
      </c>
      <c r="E9" s="62"/>
      <c r="F9" s="65"/>
      <c r="G9" s="66"/>
      <c r="H9" s="67"/>
      <c r="I9" s="67"/>
      <c r="J9" s="97"/>
      <c r="K9" s="98"/>
      <c r="L9" s="96"/>
    </row>
    <row r="10" spans="1:12" ht="15.75">
      <c r="A10" s="68"/>
      <c r="B10" s="69"/>
      <c r="C10" s="69"/>
      <c r="D10" s="70"/>
      <c r="E10" s="71"/>
      <c r="F10" s="72"/>
      <c r="G10" s="71"/>
      <c r="H10" s="73"/>
      <c r="I10" s="73"/>
      <c r="J10" s="99"/>
      <c r="K10" s="100"/>
      <c r="L10" s="96"/>
    </row>
    <row r="11" spans="1:12" ht="15" customHeight="1">
      <c r="A11" s="68">
        <v>1</v>
      </c>
      <c r="B11" s="69"/>
      <c r="C11" s="69"/>
      <c r="D11" s="74" t="s">
        <v>142</v>
      </c>
      <c r="E11" s="75">
        <v>5</v>
      </c>
      <c r="F11" s="76">
        <v>0</v>
      </c>
      <c r="G11" s="77">
        <f t="shared" ref="G11:G47" si="0">E11+F11</f>
        <v>5</v>
      </c>
      <c r="H11" s="78" t="s">
        <v>19</v>
      </c>
      <c r="I11" s="20">
        <v>0</v>
      </c>
      <c r="J11" s="101">
        <v>0</v>
      </c>
      <c r="K11" s="36">
        <f>(G11*I11)+J11</f>
        <v>0</v>
      </c>
      <c r="L11" s="102"/>
    </row>
    <row r="12" spans="1:12" ht="17.25" customHeight="1">
      <c r="A12" s="68">
        <v>2</v>
      </c>
      <c r="B12" s="69"/>
      <c r="C12" s="69"/>
      <c r="D12" s="70" t="s">
        <v>143</v>
      </c>
      <c r="E12" s="79">
        <v>5</v>
      </c>
      <c r="F12" s="76">
        <v>0</v>
      </c>
      <c r="G12" s="77">
        <f t="shared" si="0"/>
        <v>5</v>
      </c>
      <c r="H12" s="78" t="s">
        <v>19</v>
      </c>
      <c r="I12" s="20">
        <v>0</v>
      </c>
      <c r="J12" s="101">
        <v>0</v>
      </c>
      <c r="K12" s="36">
        <f t="shared" ref="K12:K47" si="1">(G12*I12)+J12</f>
        <v>0</v>
      </c>
      <c r="L12" s="102"/>
    </row>
    <row r="13" spans="1:12" ht="14.25" customHeight="1">
      <c r="A13" s="68">
        <v>3</v>
      </c>
      <c r="B13" s="69"/>
      <c r="C13" s="69"/>
      <c r="D13" s="70" t="s">
        <v>144</v>
      </c>
      <c r="E13" s="79">
        <v>32</v>
      </c>
      <c r="F13" s="76">
        <v>0</v>
      </c>
      <c r="G13" s="77">
        <f t="shared" si="0"/>
        <v>32</v>
      </c>
      <c r="H13" s="78" t="s">
        <v>19</v>
      </c>
      <c r="I13" s="20">
        <v>0</v>
      </c>
      <c r="J13" s="101">
        <v>0</v>
      </c>
      <c r="K13" s="36">
        <f t="shared" si="1"/>
        <v>0</v>
      </c>
      <c r="L13" s="102"/>
    </row>
    <row r="14" spans="1:12" ht="15" customHeight="1">
      <c r="A14" s="68">
        <v>4</v>
      </c>
      <c r="B14" s="69"/>
      <c r="C14" s="69"/>
      <c r="D14" s="70" t="s">
        <v>145</v>
      </c>
      <c r="E14" s="75">
        <v>3</v>
      </c>
      <c r="F14" s="76">
        <v>0</v>
      </c>
      <c r="G14" s="77">
        <f t="shared" si="0"/>
        <v>3</v>
      </c>
      <c r="H14" s="78" t="s">
        <v>19</v>
      </c>
      <c r="I14" s="20">
        <v>0</v>
      </c>
      <c r="J14" s="101">
        <v>0</v>
      </c>
      <c r="K14" s="36">
        <f t="shared" si="1"/>
        <v>0</v>
      </c>
      <c r="L14" s="102"/>
    </row>
    <row r="15" spans="1:12" ht="15" customHeight="1">
      <c r="A15" s="68">
        <v>5</v>
      </c>
      <c r="B15" s="69"/>
      <c r="C15" s="69"/>
      <c r="D15" s="70" t="s">
        <v>146</v>
      </c>
      <c r="E15" s="75">
        <v>3</v>
      </c>
      <c r="F15" s="76">
        <v>0</v>
      </c>
      <c r="G15" s="77">
        <f t="shared" si="0"/>
        <v>3</v>
      </c>
      <c r="H15" s="78" t="s">
        <v>19</v>
      </c>
      <c r="I15" s="20">
        <v>0</v>
      </c>
      <c r="J15" s="101">
        <v>0</v>
      </c>
      <c r="K15" s="36">
        <f t="shared" si="1"/>
        <v>0</v>
      </c>
      <c r="L15" s="102"/>
    </row>
    <row r="16" spans="1:12" ht="15.75">
      <c r="A16" s="68"/>
      <c r="B16" s="69"/>
      <c r="C16" s="69"/>
      <c r="D16" s="80"/>
      <c r="E16" s="75"/>
      <c r="F16" s="76"/>
      <c r="G16" s="77"/>
      <c r="H16" s="81"/>
      <c r="I16" s="81"/>
      <c r="J16" s="101"/>
      <c r="K16" s="36"/>
      <c r="L16" s="102"/>
    </row>
    <row r="17" spans="1:12" ht="38.25" customHeight="1">
      <c r="A17" s="68"/>
      <c r="B17" s="62"/>
      <c r="C17" s="63" t="s">
        <v>147</v>
      </c>
      <c r="D17" s="64" t="s">
        <v>61</v>
      </c>
      <c r="E17" s="82"/>
      <c r="F17" s="83"/>
      <c r="G17" s="82"/>
      <c r="H17" s="67"/>
      <c r="I17" s="67"/>
      <c r="J17" s="103"/>
      <c r="K17" s="104"/>
      <c r="L17" s="102"/>
    </row>
    <row r="18" spans="1:12" ht="15.75">
      <c r="A18" s="68"/>
      <c r="B18" s="69"/>
      <c r="C18" s="69"/>
      <c r="D18" s="70"/>
      <c r="E18" s="79"/>
      <c r="F18" s="76"/>
      <c r="G18" s="77"/>
      <c r="H18" s="81"/>
      <c r="I18" s="81"/>
      <c r="J18" s="101"/>
      <c r="K18" s="36"/>
      <c r="L18" s="102"/>
    </row>
    <row r="19" spans="1:12" ht="15" customHeight="1">
      <c r="A19" s="68">
        <v>6</v>
      </c>
      <c r="B19" s="69"/>
      <c r="C19" s="69"/>
      <c r="D19" s="70" t="s">
        <v>144</v>
      </c>
      <c r="E19" s="79">
        <v>29</v>
      </c>
      <c r="F19" s="76">
        <v>0</v>
      </c>
      <c r="G19" s="77">
        <f t="shared" si="0"/>
        <v>29</v>
      </c>
      <c r="H19" s="78" t="s">
        <v>19</v>
      </c>
      <c r="I19" s="78">
        <v>0</v>
      </c>
      <c r="J19" s="101">
        <v>0</v>
      </c>
      <c r="K19" s="36">
        <f t="shared" si="1"/>
        <v>0</v>
      </c>
      <c r="L19" s="102"/>
    </row>
    <row r="20" spans="1:12" ht="15.75" customHeight="1">
      <c r="A20" s="68">
        <v>7</v>
      </c>
      <c r="B20" s="69"/>
      <c r="C20" s="69"/>
      <c r="D20" s="70" t="s">
        <v>148</v>
      </c>
      <c r="E20" s="79">
        <v>13</v>
      </c>
      <c r="F20" s="76">
        <v>0</v>
      </c>
      <c r="G20" s="77">
        <f t="shared" si="0"/>
        <v>13</v>
      </c>
      <c r="H20" s="78" t="s">
        <v>19</v>
      </c>
      <c r="I20" s="78">
        <v>0</v>
      </c>
      <c r="J20" s="101">
        <v>0</v>
      </c>
      <c r="K20" s="36">
        <f t="shared" si="1"/>
        <v>0</v>
      </c>
      <c r="L20" s="102"/>
    </row>
    <row r="21" spans="1:12" ht="15.75">
      <c r="A21" s="68"/>
      <c r="B21" s="69"/>
      <c r="C21" s="69"/>
      <c r="D21" s="80"/>
      <c r="E21" s="79"/>
      <c r="F21" s="76"/>
      <c r="G21" s="77"/>
      <c r="H21" s="81"/>
      <c r="I21" s="81"/>
      <c r="J21" s="101"/>
      <c r="K21" s="36"/>
      <c r="L21" s="102"/>
    </row>
    <row r="22" spans="1:12" ht="37.5" customHeight="1">
      <c r="A22" s="68"/>
      <c r="B22" s="62"/>
      <c r="C22" s="63" t="s">
        <v>149</v>
      </c>
      <c r="D22" s="64" t="s">
        <v>68</v>
      </c>
      <c r="E22" s="82"/>
      <c r="F22" s="83"/>
      <c r="G22" s="82"/>
      <c r="H22" s="67"/>
      <c r="I22" s="67"/>
      <c r="J22" s="103"/>
      <c r="K22" s="104"/>
      <c r="L22" s="102"/>
    </row>
    <row r="23" spans="1:12" ht="15.75">
      <c r="A23" s="68"/>
      <c r="B23" s="69"/>
      <c r="C23" s="69"/>
      <c r="D23" s="70"/>
      <c r="E23" s="79"/>
      <c r="F23" s="76"/>
      <c r="G23" s="77"/>
      <c r="H23" s="81"/>
      <c r="I23" s="81"/>
      <c r="J23" s="101"/>
      <c r="K23" s="36"/>
      <c r="L23" s="102"/>
    </row>
    <row r="24" spans="1:12" ht="17.25" customHeight="1">
      <c r="A24" s="68">
        <v>8</v>
      </c>
      <c r="B24" s="69"/>
      <c r="C24" s="69"/>
      <c r="D24" s="74" t="s">
        <v>150</v>
      </c>
      <c r="E24" s="79">
        <v>34</v>
      </c>
      <c r="F24" s="76">
        <v>0</v>
      </c>
      <c r="G24" s="77">
        <f t="shared" si="0"/>
        <v>34</v>
      </c>
      <c r="H24" s="78" t="s">
        <v>19</v>
      </c>
      <c r="I24" s="78">
        <v>0</v>
      </c>
      <c r="J24" s="101">
        <v>0</v>
      </c>
      <c r="K24" s="36">
        <f t="shared" si="1"/>
        <v>0</v>
      </c>
      <c r="L24" s="102"/>
    </row>
    <row r="25" spans="1:12" ht="15.75">
      <c r="A25" s="68">
        <v>9</v>
      </c>
      <c r="B25" s="69"/>
      <c r="C25" s="69"/>
      <c r="D25" s="70" t="s">
        <v>151</v>
      </c>
      <c r="E25" s="79">
        <v>3</v>
      </c>
      <c r="F25" s="76">
        <v>0</v>
      </c>
      <c r="G25" s="77">
        <f t="shared" si="0"/>
        <v>3</v>
      </c>
      <c r="H25" s="78" t="s">
        <v>19</v>
      </c>
      <c r="I25" s="78">
        <v>0</v>
      </c>
      <c r="J25" s="101">
        <v>0</v>
      </c>
      <c r="K25" s="36">
        <f t="shared" si="1"/>
        <v>0</v>
      </c>
      <c r="L25" s="102"/>
    </row>
    <row r="26" spans="1:12" ht="15.75">
      <c r="A26" s="68"/>
      <c r="B26" s="69"/>
      <c r="C26" s="69"/>
      <c r="D26" s="70"/>
      <c r="E26" s="79"/>
      <c r="F26" s="76"/>
      <c r="G26" s="77"/>
      <c r="H26" s="81"/>
      <c r="I26" s="81"/>
      <c r="J26" s="101"/>
      <c r="K26" s="36"/>
      <c r="L26" s="102"/>
    </row>
    <row r="27" spans="1:12" ht="39.75" customHeight="1">
      <c r="A27" s="68"/>
      <c r="B27" s="62"/>
      <c r="C27" s="63" t="s">
        <v>152</v>
      </c>
      <c r="D27" s="64" t="s">
        <v>71</v>
      </c>
      <c r="E27" s="82"/>
      <c r="F27" s="83"/>
      <c r="G27" s="82"/>
      <c r="H27" s="67"/>
      <c r="I27" s="67"/>
      <c r="J27" s="103"/>
      <c r="K27" s="104"/>
      <c r="L27" s="102"/>
    </row>
    <row r="28" spans="1:12" ht="15.75">
      <c r="A28" s="68"/>
      <c r="B28" s="69"/>
      <c r="C28" s="69"/>
      <c r="D28" s="70"/>
      <c r="E28" s="78"/>
      <c r="F28" s="76"/>
      <c r="G28" s="77"/>
      <c r="H28" s="75"/>
      <c r="I28" s="75"/>
      <c r="J28" s="101"/>
      <c r="K28" s="36"/>
      <c r="L28" s="102"/>
    </row>
    <row r="29" spans="1:12" ht="16.5" customHeight="1">
      <c r="A29" s="68">
        <v>11</v>
      </c>
      <c r="B29" s="69"/>
      <c r="C29" s="69"/>
      <c r="D29" s="74" t="s">
        <v>153</v>
      </c>
      <c r="E29" s="79">
        <v>17</v>
      </c>
      <c r="F29" s="76">
        <v>0</v>
      </c>
      <c r="G29" s="77">
        <f t="shared" si="0"/>
        <v>17</v>
      </c>
      <c r="H29" s="78" t="s">
        <v>19</v>
      </c>
      <c r="I29" s="78">
        <v>0</v>
      </c>
      <c r="J29" s="101">
        <v>0</v>
      </c>
      <c r="K29" s="36">
        <f t="shared" si="1"/>
        <v>0</v>
      </c>
      <c r="L29" s="102"/>
    </row>
    <row r="30" spans="1:12" ht="15.75" customHeight="1">
      <c r="A30" s="68">
        <v>12</v>
      </c>
      <c r="B30" s="69"/>
      <c r="C30" s="69"/>
      <c r="D30" s="70" t="s">
        <v>154</v>
      </c>
      <c r="E30" s="84">
        <v>3</v>
      </c>
      <c r="F30" s="76">
        <v>0</v>
      </c>
      <c r="G30" s="77">
        <f t="shared" si="0"/>
        <v>3</v>
      </c>
      <c r="H30" s="78" t="s">
        <v>19</v>
      </c>
      <c r="I30" s="78">
        <v>0</v>
      </c>
      <c r="J30" s="101">
        <v>0</v>
      </c>
      <c r="K30" s="36">
        <f t="shared" si="1"/>
        <v>0</v>
      </c>
      <c r="L30" s="102"/>
    </row>
    <row r="31" spans="1:12" ht="15" customHeight="1">
      <c r="A31" s="68">
        <v>13</v>
      </c>
      <c r="B31" s="69"/>
      <c r="C31" s="69"/>
      <c r="D31" s="70" t="s">
        <v>145</v>
      </c>
      <c r="E31" s="84">
        <v>3</v>
      </c>
      <c r="F31" s="76">
        <v>0</v>
      </c>
      <c r="G31" s="77">
        <f t="shared" si="0"/>
        <v>3</v>
      </c>
      <c r="H31" s="78" t="s">
        <v>19</v>
      </c>
      <c r="I31" s="78">
        <v>0</v>
      </c>
      <c r="J31" s="101">
        <v>0</v>
      </c>
      <c r="K31" s="36">
        <f t="shared" si="1"/>
        <v>0</v>
      </c>
      <c r="L31" s="102"/>
    </row>
    <row r="32" spans="1:12" ht="15.75">
      <c r="A32" s="68"/>
      <c r="B32" s="69"/>
      <c r="C32" s="69"/>
      <c r="D32" s="70"/>
      <c r="E32" s="84"/>
      <c r="F32" s="76"/>
      <c r="G32" s="77"/>
      <c r="H32" s="75"/>
      <c r="I32" s="75"/>
      <c r="J32" s="101"/>
      <c r="K32" s="36"/>
      <c r="L32" s="102"/>
    </row>
    <row r="33" spans="1:12" ht="38.25" customHeight="1">
      <c r="A33" s="68"/>
      <c r="B33" s="62"/>
      <c r="C33" s="63" t="s">
        <v>155</v>
      </c>
      <c r="D33" s="64" t="s">
        <v>75</v>
      </c>
      <c r="E33" s="67"/>
      <c r="F33" s="83"/>
      <c r="G33" s="82"/>
      <c r="H33" s="67"/>
      <c r="I33" s="67"/>
      <c r="J33" s="103"/>
      <c r="K33" s="104"/>
      <c r="L33" s="102"/>
    </row>
    <row r="34" spans="1:12" ht="15.75">
      <c r="A34" s="68"/>
      <c r="B34" s="69"/>
      <c r="C34" s="69"/>
      <c r="D34" s="69"/>
      <c r="E34" s="75"/>
      <c r="F34" s="76"/>
      <c r="G34" s="77"/>
      <c r="H34" s="75"/>
      <c r="I34" s="75"/>
      <c r="J34" s="101"/>
      <c r="K34" s="36"/>
      <c r="L34" s="102"/>
    </row>
    <row r="35" spans="1:12" ht="16.5" customHeight="1">
      <c r="A35" s="68">
        <v>14</v>
      </c>
      <c r="B35" s="69"/>
      <c r="C35" s="69"/>
      <c r="D35" s="74" t="s">
        <v>153</v>
      </c>
      <c r="E35" s="79">
        <v>19</v>
      </c>
      <c r="F35" s="76">
        <v>0</v>
      </c>
      <c r="G35" s="77">
        <f t="shared" si="0"/>
        <v>19</v>
      </c>
      <c r="H35" s="78" t="s">
        <v>19</v>
      </c>
      <c r="I35" s="78">
        <v>0</v>
      </c>
      <c r="J35" s="101">
        <v>0</v>
      </c>
      <c r="K35" s="36">
        <f t="shared" si="1"/>
        <v>0</v>
      </c>
      <c r="L35" s="102"/>
    </row>
    <row r="36" spans="1:12" ht="17.25" customHeight="1">
      <c r="A36" s="68">
        <v>15</v>
      </c>
      <c r="B36" s="69"/>
      <c r="C36" s="69"/>
      <c r="D36" s="70" t="s">
        <v>154</v>
      </c>
      <c r="E36" s="84">
        <v>4</v>
      </c>
      <c r="F36" s="76">
        <v>0</v>
      </c>
      <c r="G36" s="77">
        <f t="shared" si="0"/>
        <v>4</v>
      </c>
      <c r="H36" s="78" t="s">
        <v>19</v>
      </c>
      <c r="I36" s="78">
        <v>0</v>
      </c>
      <c r="J36" s="101">
        <v>0</v>
      </c>
      <c r="K36" s="36">
        <f t="shared" si="1"/>
        <v>0</v>
      </c>
      <c r="L36" s="102"/>
    </row>
    <row r="37" spans="1:12" ht="15.75" customHeight="1">
      <c r="A37" s="68">
        <v>16</v>
      </c>
      <c r="B37" s="69"/>
      <c r="C37" s="69"/>
      <c r="D37" s="70" t="s">
        <v>145</v>
      </c>
      <c r="E37" s="84">
        <v>3</v>
      </c>
      <c r="F37" s="76">
        <v>0</v>
      </c>
      <c r="G37" s="77">
        <f t="shared" si="0"/>
        <v>3</v>
      </c>
      <c r="H37" s="78" t="s">
        <v>19</v>
      </c>
      <c r="I37" s="78">
        <v>0</v>
      </c>
      <c r="J37" s="101">
        <v>0</v>
      </c>
      <c r="K37" s="36">
        <f t="shared" si="1"/>
        <v>0</v>
      </c>
      <c r="L37" s="102"/>
    </row>
    <row r="38" spans="1:12" ht="15.75">
      <c r="A38" s="68"/>
      <c r="B38" s="69"/>
      <c r="C38" s="69"/>
      <c r="D38" s="70"/>
      <c r="E38" s="79"/>
      <c r="F38" s="76"/>
      <c r="G38" s="77"/>
      <c r="H38" s="81"/>
      <c r="I38" s="81"/>
      <c r="J38" s="101"/>
      <c r="K38" s="36"/>
      <c r="L38" s="102"/>
    </row>
    <row r="39" spans="1:12" ht="38.25" customHeight="1">
      <c r="A39" s="68"/>
      <c r="B39" s="62"/>
      <c r="C39" s="63" t="s">
        <v>156</v>
      </c>
      <c r="D39" s="64" t="s">
        <v>78</v>
      </c>
      <c r="E39" s="82"/>
      <c r="F39" s="83"/>
      <c r="G39" s="82"/>
      <c r="H39" s="67"/>
      <c r="I39" s="67"/>
      <c r="J39" s="103"/>
      <c r="K39" s="104"/>
      <c r="L39" s="102"/>
    </row>
    <row r="40" spans="1:12" ht="15.75">
      <c r="A40" s="68"/>
      <c r="B40" s="69"/>
      <c r="C40" s="69"/>
      <c r="D40" s="85"/>
      <c r="E40" s="75"/>
      <c r="F40" s="76"/>
      <c r="G40" s="77"/>
      <c r="H40" s="81"/>
      <c r="I40" s="81"/>
      <c r="J40" s="101"/>
      <c r="K40" s="36"/>
      <c r="L40" s="102"/>
    </row>
    <row r="41" spans="1:12" ht="15.75" customHeight="1">
      <c r="A41" s="68">
        <v>17</v>
      </c>
      <c r="B41" s="69"/>
      <c r="C41" s="69"/>
      <c r="D41" s="74" t="s">
        <v>153</v>
      </c>
      <c r="E41" s="79">
        <v>14</v>
      </c>
      <c r="F41" s="76">
        <v>0</v>
      </c>
      <c r="G41" s="77">
        <f t="shared" si="0"/>
        <v>14</v>
      </c>
      <c r="H41" s="78" t="s">
        <v>19</v>
      </c>
      <c r="I41" s="78">
        <v>0</v>
      </c>
      <c r="J41" s="101">
        <v>0</v>
      </c>
      <c r="K41" s="36">
        <f t="shared" si="1"/>
        <v>0</v>
      </c>
      <c r="L41" s="102"/>
    </row>
    <row r="42" spans="1:12" ht="17.25" customHeight="1">
      <c r="A42" s="68">
        <v>18</v>
      </c>
      <c r="B42" s="69"/>
      <c r="C42" s="69"/>
      <c r="D42" s="70" t="s">
        <v>154</v>
      </c>
      <c r="E42" s="79">
        <v>3</v>
      </c>
      <c r="F42" s="76">
        <v>0</v>
      </c>
      <c r="G42" s="77">
        <f t="shared" si="0"/>
        <v>3</v>
      </c>
      <c r="H42" s="78" t="s">
        <v>19</v>
      </c>
      <c r="I42" s="78">
        <v>0</v>
      </c>
      <c r="J42" s="101">
        <v>0</v>
      </c>
      <c r="K42" s="36">
        <f t="shared" si="1"/>
        <v>0</v>
      </c>
      <c r="L42" s="102"/>
    </row>
    <row r="43" spans="1:12" ht="15.75" customHeight="1">
      <c r="A43" s="68">
        <v>19</v>
      </c>
      <c r="B43" s="69"/>
      <c r="C43" s="69"/>
      <c r="D43" s="70" t="s">
        <v>145</v>
      </c>
      <c r="E43" s="79">
        <v>3</v>
      </c>
      <c r="F43" s="76">
        <v>0</v>
      </c>
      <c r="G43" s="77">
        <f t="shared" si="0"/>
        <v>3</v>
      </c>
      <c r="H43" s="78" t="s">
        <v>19</v>
      </c>
      <c r="I43" s="78">
        <v>0</v>
      </c>
      <c r="J43" s="101">
        <v>0</v>
      </c>
      <c r="K43" s="36">
        <f t="shared" si="1"/>
        <v>0</v>
      </c>
      <c r="L43" s="102"/>
    </row>
    <row r="44" spans="1:12" ht="15.75">
      <c r="A44" s="68"/>
      <c r="B44" s="69"/>
      <c r="C44" s="69"/>
      <c r="D44" s="69"/>
      <c r="E44" s="75"/>
      <c r="F44" s="76"/>
      <c r="G44" s="77"/>
      <c r="H44" s="81"/>
      <c r="I44" s="81"/>
      <c r="J44" s="101"/>
      <c r="K44" s="36"/>
      <c r="L44" s="102"/>
    </row>
    <row r="45" spans="1:12" ht="36.75" customHeight="1">
      <c r="A45" s="68"/>
      <c r="B45" s="62"/>
      <c r="C45" s="63" t="s">
        <v>157</v>
      </c>
      <c r="D45" s="64" t="s">
        <v>82</v>
      </c>
      <c r="E45" s="67"/>
      <c r="F45" s="83"/>
      <c r="G45" s="82"/>
      <c r="H45" s="67"/>
      <c r="I45" s="67"/>
      <c r="J45" s="103"/>
      <c r="K45" s="104"/>
      <c r="L45" s="102"/>
    </row>
    <row r="46" spans="1:12" ht="15.75">
      <c r="A46" s="68"/>
      <c r="B46" s="69"/>
      <c r="C46" s="69"/>
      <c r="D46" s="85"/>
      <c r="E46" s="75"/>
      <c r="F46" s="76"/>
      <c r="G46" s="77"/>
      <c r="H46" s="81"/>
      <c r="I46" s="81"/>
      <c r="J46" s="101"/>
      <c r="K46" s="36"/>
      <c r="L46" s="102"/>
    </row>
    <row r="47" spans="1:12" ht="15.75" customHeight="1">
      <c r="A47" s="68">
        <v>20</v>
      </c>
      <c r="B47" s="69"/>
      <c r="C47" s="69"/>
      <c r="D47" s="70" t="s">
        <v>145</v>
      </c>
      <c r="E47" s="79">
        <v>6</v>
      </c>
      <c r="F47" s="76">
        <v>0</v>
      </c>
      <c r="G47" s="77">
        <f t="shared" si="0"/>
        <v>6</v>
      </c>
      <c r="H47" s="78" t="s">
        <v>19</v>
      </c>
      <c r="I47" s="78">
        <v>0</v>
      </c>
      <c r="J47" s="101">
        <v>0</v>
      </c>
      <c r="K47" s="36">
        <f t="shared" si="1"/>
        <v>0</v>
      </c>
      <c r="L47" s="102"/>
    </row>
    <row r="48" spans="1:12" ht="15.75">
      <c r="A48" s="61"/>
      <c r="B48" s="69"/>
      <c r="C48" s="69"/>
      <c r="D48" s="69"/>
      <c r="E48" s="86"/>
      <c r="F48" s="72"/>
      <c r="G48" s="71"/>
      <c r="H48" s="73"/>
      <c r="I48" s="73"/>
      <c r="J48" s="99"/>
      <c r="K48" s="100"/>
      <c r="L48" s="96"/>
    </row>
    <row r="49" spans="1:12" s="43" customFormat="1" ht="15.75">
      <c r="A49" s="23" t="s">
        <v>89</v>
      </c>
      <c r="B49" s="24"/>
      <c r="C49" s="24"/>
      <c r="D49" s="24"/>
      <c r="E49" s="87"/>
      <c r="F49" s="24"/>
      <c r="G49" s="24"/>
      <c r="H49" s="24"/>
      <c r="I49" s="24"/>
      <c r="J49" s="89"/>
      <c r="K49" s="105">
        <f>SUM(K6:K48)</f>
        <v>0</v>
      </c>
      <c r="L49" s="106">
        <f>SUM(L6:L48)</f>
        <v>0</v>
      </c>
    </row>
    <row r="50" spans="1:12" s="43" customFormat="1" ht="15.75">
      <c r="A50" s="23" t="s">
        <v>90</v>
      </c>
      <c r="B50" s="24"/>
      <c r="C50" s="24"/>
      <c r="D50" s="24"/>
      <c r="E50" s="88">
        <v>0.09</v>
      </c>
      <c r="F50" s="24"/>
      <c r="G50" s="24"/>
      <c r="H50" s="89"/>
      <c r="I50" s="89"/>
      <c r="J50" s="107"/>
      <c r="K50" s="105">
        <f>K49*E50</f>
        <v>0</v>
      </c>
      <c r="L50" s="106">
        <f>L49*E50</f>
        <v>0</v>
      </c>
    </row>
    <row r="51" spans="1:12" s="42" customFormat="1" ht="15.75">
      <c r="A51" s="27" t="s">
        <v>91</v>
      </c>
      <c r="B51" s="28"/>
      <c r="C51" s="28"/>
      <c r="D51" s="28"/>
      <c r="E51" s="90">
        <v>0.05</v>
      </c>
      <c r="F51" s="28"/>
      <c r="G51" s="28"/>
      <c r="H51" s="91"/>
      <c r="I51" s="91"/>
      <c r="J51" s="108"/>
      <c r="K51" s="109">
        <f>K49*E51</f>
        <v>0</v>
      </c>
      <c r="L51" s="110">
        <f>L49*E51</f>
        <v>0</v>
      </c>
    </row>
    <row r="52" spans="1:12" s="42" customFormat="1" ht="15.75">
      <c r="A52" s="27" t="s">
        <v>92</v>
      </c>
      <c r="B52" s="28"/>
      <c r="C52" s="28"/>
      <c r="D52" s="28"/>
      <c r="E52" s="90">
        <v>0.03</v>
      </c>
      <c r="F52" s="28"/>
      <c r="G52" s="28"/>
      <c r="H52" s="91"/>
      <c r="I52" s="91"/>
      <c r="J52" s="108"/>
      <c r="K52" s="109">
        <f>K49*E52</f>
        <v>0</v>
      </c>
      <c r="L52" s="110">
        <f>L49*E52</f>
        <v>0</v>
      </c>
    </row>
    <row r="53" spans="1:12" s="42" customFormat="1" ht="20.25" customHeight="1">
      <c r="A53" s="30" t="s">
        <v>93</v>
      </c>
      <c r="B53" s="31"/>
      <c r="C53" s="31"/>
      <c r="D53" s="31"/>
      <c r="E53" s="31"/>
      <c r="F53" s="31"/>
      <c r="G53" s="31"/>
      <c r="H53" s="31"/>
      <c r="I53" s="31"/>
      <c r="J53" s="31"/>
      <c r="K53" s="111">
        <f>SUM(K49:K50)</f>
        <v>0</v>
      </c>
      <c r="L53" s="112">
        <f>SUM(L49:L50)</f>
        <v>0</v>
      </c>
    </row>
  </sheetData>
  <pageMargins left="0.7" right="0.7" top="0.75" bottom="0.75" header="0.3" footer="0.3"/>
  <pageSetup orientation="portrait"/>
  <colBreaks count="2" manualBreakCount="2">
    <brk id="11" max="52" man="1"/>
    <brk id="12" max="1048575" man="1"/>
  </colBreaks>
  <customProperties>
    <customPr name="SSC_SHEET_GU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9"/>
  <sheetViews>
    <sheetView view="pageBreakPreview" zoomScale="110" zoomScaleNormal="100" workbookViewId="0">
      <pane ySplit="3" topLeftCell="A4" activePane="bottomLeft" state="frozen"/>
      <selection pane="bottomLeft" activeCell="A19" sqref="A17:XFD17 A18:XFD18 A19:XFD19"/>
    </sheetView>
  </sheetViews>
  <sheetFormatPr defaultColWidth="9" defaultRowHeight="15"/>
  <cols>
    <col min="2" max="2" width="33.21875" customWidth="1"/>
    <col min="6" max="7" width="10.6640625" customWidth="1"/>
    <col min="9" max="9" width="10.44140625" customWidth="1"/>
    <col min="10" max="10" width="10.21875" customWidth="1"/>
  </cols>
  <sheetData>
    <row r="1" spans="1:10" s="1" customFormat="1"/>
    <row r="2" spans="1:10" ht="48.75" customHeight="1">
      <c r="A2" s="3"/>
      <c r="B2" s="3"/>
      <c r="C2" s="4"/>
      <c r="D2" s="5"/>
      <c r="E2" s="6" t="s">
        <v>0</v>
      </c>
      <c r="F2" s="4"/>
      <c r="G2" s="4"/>
      <c r="H2" s="3"/>
      <c r="I2" s="3"/>
      <c r="J2" s="3"/>
    </row>
    <row r="3" spans="1:10" ht="45">
      <c r="A3" s="7" t="s">
        <v>2</v>
      </c>
      <c r="B3" s="8" t="s">
        <v>5</v>
      </c>
      <c r="C3" s="8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8" t="s">
        <v>11</v>
      </c>
      <c r="I3" s="33" t="s">
        <v>12</v>
      </c>
      <c r="J3" s="34" t="s">
        <v>13</v>
      </c>
    </row>
    <row r="4" spans="1:10" ht="15.75">
      <c r="A4" s="10"/>
      <c r="B4" s="11"/>
      <c r="C4" s="12"/>
      <c r="D4" s="3"/>
      <c r="E4" s="12"/>
      <c r="F4" s="3"/>
      <c r="G4" s="3"/>
      <c r="H4" s="13"/>
      <c r="I4" s="13"/>
      <c r="J4" s="13"/>
    </row>
    <row r="5" spans="1:10" s="2" customFormat="1" ht="30.75" customHeight="1">
      <c r="A5" s="14"/>
      <c r="B5" s="15" t="s">
        <v>140</v>
      </c>
      <c r="C5" s="16"/>
      <c r="E5" s="16"/>
      <c r="H5" s="17"/>
      <c r="I5" s="17"/>
      <c r="J5" s="35">
        <f>SUM(I7:I13)</f>
        <v>0</v>
      </c>
    </row>
    <row r="6" spans="1:10" ht="15" customHeight="1"/>
    <row r="7" spans="1:10" ht="19.5" customHeight="1">
      <c r="A7" s="18">
        <v>1</v>
      </c>
      <c r="B7" s="19" t="s">
        <v>142</v>
      </c>
      <c r="C7" s="18">
        <v>5</v>
      </c>
      <c r="D7" s="18">
        <v>0</v>
      </c>
      <c r="E7" s="18">
        <f t="shared" ref="E7:E13" si="0">C7+D7</f>
        <v>5</v>
      </c>
      <c r="F7" s="18" t="s">
        <v>19</v>
      </c>
      <c r="G7" s="20">
        <v>0</v>
      </c>
      <c r="H7" s="21">
        <v>0</v>
      </c>
      <c r="I7" s="36">
        <f>(E7*G7)+H7</f>
        <v>0</v>
      </c>
      <c r="J7" s="21"/>
    </row>
    <row r="8" spans="1:10" ht="17.25" customHeight="1">
      <c r="A8" s="18">
        <f>A7+1</f>
        <v>2</v>
      </c>
      <c r="B8" s="19" t="s">
        <v>143</v>
      </c>
      <c r="C8" s="18">
        <v>5</v>
      </c>
      <c r="D8" s="18">
        <v>0</v>
      </c>
      <c r="E8" s="18">
        <f t="shared" si="0"/>
        <v>5</v>
      </c>
      <c r="F8" s="18" t="s">
        <v>19</v>
      </c>
      <c r="G8" s="20">
        <v>0</v>
      </c>
      <c r="H8" s="21">
        <v>0</v>
      </c>
      <c r="I8" s="36">
        <f t="shared" ref="I8:I13" si="1">(E8*G8)+H8</f>
        <v>0</v>
      </c>
      <c r="J8" s="21"/>
    </row>
    <row r="9" spans="1:10" ht="18" customHeight="1">
      <c r="A9" s="18">
        <f t="shared" ref="A9:A13" si="2">A8+1</f>
        <v>3</v>
      </c>
      <c r="B9" s="19" t="s">
        <v>144</v>
      </c>
      <c r="C9" s="18">
        <v>74</v>
      </c>
      <c r="D9" s="18">
        <v>0</v>
      </c>
      <c r="E9" s="18">
        <f t="shared" si="0"/>
        <v>74</v>
      </c>
      <c r="F9" s="18" t="s">
        <v>19</v>
      </c>
      <c r="G9" s="20">
        <v>0</v>
      </c>
      <c r="H9" s="21">
        <v>0</v>
      </c>
      <c r="I9" s="36">
        <f t="shared" si="1"/>
        <v>0</v>
      </c>
      <c r="J9" s="21"/>
    </row>
    <row r="10" spans="1:10" ht="17.25" customHeight="1">
      <c r="A10" s="18">
        <f t="shared" si="2"/>
        <v>4</v>
      </c>
      <c r="B10" s="19" t="s">
        <v>145</v>
      </c>
      <c r="C10" s="18">
        <v>21</v>
      </c>
      <c r="D10" s="18">
        <v>0</v>
      </c>
      <c r="E10" s="18">
        <f t="shared" si="0"/>
        <v>21</v>
      </c>
      <c r="F10" s="18" t="s">
        <v>19</v>
      </c>
      <c r="G10" s="20">
        <v>0</v>
      </c>
      <c r="H10" s="21">
        <v>0</v>
      </c>
      <c r="I10" s="36">
        <f t="shared" si="1"/>
        <v>0</v>
      </c>
      <c r="J10" s="21"/>
    </row>
    <row r="11" spans="1:10" ht="18" customHeight="1">
      <c r="A11" s="18">
        <f t="shared" si="2"/>
        <v>5</v>
      </c>
      <c r="B11" s="19" t="s">
        <v>146</v>
      </c>
      <c r="C11" s="18">
        <v>19</v>
      </c>
      <c r="D11" s="18">
        <v>0</v>
      </c>
      <c r="E11" s="18">
        <f t="shared" si="0"/>
        <v>19</v>
      </c>
      <c r="F11" s="18" t="s">
        <v>19</v>
      </c>
      <c r="G11" s="20">
        <v>0</v>
      </c>
      <c r="H11" s="21">
        <v>0</v>
      </c>
      <c r="I11" s="36">
        <f t="shared" si="1"/>
        <v>0</v>
      </c>
      <c r="J11" s="21"/>
    </row>
    <row r="12" spans="1:10" ht="17.25" customHeight="1">
      <c r="A12" s="18">
        <f t="shared" si="2"/>
        <v>6</v>
      </c>
      <c r="B12" s="19" t="s">
        <v>153</v>
      </c>
      <c r="C12" s="18">
        <v>50</v>
      </c>
      <c r="D12" s="18">
        <v>0</v>
      </c>
      <c r="E12" s="18">
        <f t="shared" si="0"/>
        <v>50</v>
      </c>
      <c r="F12" s="18" t="s">
        <v>19</v>
      </c>
      <c r="G12" s="20">
        <v>0</v>
      </c>
      <c r="H12" s="21">
        <v>0</v>
      </c>
      <c r="I12" s="36">
        <f t="shared" si="1"/>
        <v>0</v>
      </c>
      <c r="J12" s="21"/>
    </row>
    <row r="13" spans="1:10" ht="19.5" customHeight="1">
      <c r="A13" s="18">
        <f t="shared" si="2"/>
        <v>7</v>
      </c>
      <c r="B13" s="19" t="s">
        <v>154</v>
      </c>
      <c r="C13" s="18">
        <v>10</v>
      </c>
      <c r="D13" s="18">
        <v>0</v>
      </c>
      <c r="E13" s="18">
        <f t="shared" si="0"/>
        <v>10</v>
      </c>
      <c r="F13" s="18" t="s">
        <v>19</v>
      </c>
      <c r="G13" s="20">
        <v>0</v>
      </c>
      <c r="H13" s="21">
        <v>0</v>
      </c>
      <c r="I13" s="36">
        <f t="shared" si="1"/>
        <v>0</v>
      </c>
      <c r="J13" s="21"/>
    </row>
    <row r="14" spans="1:10" s="2" customFormat="1">
      <c r="C14" s="22"/>
      <c r="D14" s="22"/>
      <c r="E14" s="22"/>
      <c r="F14" s="22"/>
      <c r="G14" s="22"/>
      <c r="H14" s="22"/>
      <c r="I14" s="22"/>
      <c r="J14" s="22"/>
    </row>
    <row r="15" spans="1:10" s="2" customFormat="1" ht="15.75">
      <c r="A15" s="23" t="s">
        <v>89</v>
      </c>
      <c r="B15" s="24"/>
      <c r="C15" s="24"/>
      <c r="D15" s="24"/>
      <c r="E15" s="25"/>
      <c r="F15" s="24"/>
      <c r="G15" s="24"/>
      <c r="H15" s="24"/>
      <c r="I15" s="37">
        <f>SUM(I7:I13)</f>
        <v>0</v>
      </c>
      <c r="J15" s="37">
        <f>SUM(J5:J13)</f>
        <v>0</v>
      </c>
    </row>
    <row r="16" spans="1:10" s="2" customFormat="1" ht="15.75">
      <c r="A16" s="23" t="s">
        <v>90</v>
      </c>
      <c r="B16" s="24"/>
      <c r="C16" s="24"/>
      <c r="D16" s="24"/>
      <c r="E16" s="26">
        <v>0.09</v>
      </c>
      <c r="F16" s="24"/>
      <c r="G16" s="24"/>
      <c r="H16" s="24"/>
      <c r="I16" s="37">
        <f>I15*E16</f>
        <v>0</v>
      </c>
      <c r="J16" s="38">
        <f>J15*E16</f>
        <v>0</v>
      </c>
    </row>
    <row r="17" spans="1:10" s="1" customFormat="1" ht="15.75">
      <c r="A17" s="27" t="s">
        <v>91</v>
      </c>
      <c r="B17" s="28"/>
      <c r="C17" s="28"/>
      <c r="D17" s="28"/>
      <c r="E17" s="29">
        <v>0.05</v>
      </c>
      <c r="F17" s="28"/>
      <c r="G17" s="28"/>
      <c r="H17" s="28"/>
      <c r="I17" s="39">
        <f>I15*E17</f>
        <v>0</v>
      </c>
      <c r="J17" s="40">
        <f>J15*E17</f>
        <v>0</v>
      </c>
    </row>
    <row r="18" spans="1:10" s="1" customFormat="1" ht="15.75">
      <c r="A18" s="27" t="s">
        <v>92</v>
      </c>
      <c r="B18" s="28"/>
      <c r="C18" s="28"/>
      <c r="D18" s="28"/>
      <c r="E18" s="29">
        <v>0.03</v>
      </c>
      <c r="F18" s="28"/>
      <c r="G18" s="28"/>
      <c r="H18" s="28"/>
      <c r="I18" s="39">
        <f>I15*E18</f>
        <v>0</v>
      </c>
      <c r="J18" s="40">
        <f>J15*E18</f>
        <v>0</v>
      </c>
    </row>
    <row r="19" spans="1:10" s="1" customFormat="1" ht="15.75">
      <c r="A19" s="30" t="s">
        <v>93</v>
      </c>
      <c r="B19" s="31"/>
      <c r="C19" s="31"/>
      <c r="D19" s="31"/>
      <c r="E19" s="32"/>
      <c r="F19" s="31"/>
      <c r="G19" s="31"/>
      <c r="H19" s="31"/>
      <c r="I19" s="41">
        <f>SUM(I15:I16)</f>
        <v>0</v>
      </c>
      <c r="J19" s="41">
        <f>SUM(J15:J16)</f>
        <v>0</v>
      </c>
    </row>
  </sheetData>
  <pageMargins left="0.7" right="0.7" top="0.75" bottom="0.75" header="0.3" footer="0.3"/>
  <pageSetup orientation="portrait"/>
  <colBreaks count="1" manualBreakCount="1">
    <brk id="9" max="18" man="1"/>
  </colBreaks>
  <customProperties>
    <customPr name="SSC_SHEET_GUI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Chart1</vt:lpstr>
      <vt:lpstr>Sheet1</vt:lpstr>
      <vt:lpstr>ELECTRICAL - BREAKDOWN</vt:lpstr>
      <vt:lpstr>ELECTRICAL - SUMMARY</vt:lpstr>
      <vt:lpstr>Sheet2</vt:lpstr>
      <vt:lpstr>ENERGY - BREAKDOWN</vt:lpstr>
      <vt:lpstr>ENERGY - SUMMARY</vt:lpstr>
      <vt:lpstr>'ELECTRICAL - BREAKDOWN'!Print_Area</vt:lpstr>
      <vt:lpstr>'ELECTRICAL - SUMMARY'!Print_Area</vt:lpstr>
      <vt:lpstr>'ENERGY - BREAKDOWN'!Print_Area</vt:lpstr>
      <vt:lpstr>'ENERGY - SUMMARY'!Print_Area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ESTIMATORR</dc:creator>
  <cp:lastModifiedBy>anime77751@gmail.com</cp:lastModifiedBy>
  <cp:lastPrinted>2017-09-18T15:02:00Z</cp:lastPrinted>
  <dcterms:created xsi:type="dcterms:W3CDTF">2004-05-05T14:08:00Z</dcterms:created>
  <dcterms:modified xsi:type="dcterms:W3CDTF">2024-05-30T11:09:05Z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S9Connected">
    <vt:bool>true</vt:bool>
  </property>
  <property fmtid="{D5CDD505-2E9C-101B-9397-08002B2CF9AE}" pid="3" name="ICV">
    <vt:lpwstr>01BFBC54180C499FB1F597DF1657D3D7_13</vt:lpwstr>
  </property>
  <property fmtid="{D5CDD505-2E9C-101B-9397-08002B2CF9AE}" pid="4" name="KSOProductBuildVer">
    <vt:lpwstr>1033-12.2.0.13266</vt:lpwstr>
  </property>
</Properties>
</file>