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Office\Construction Estimating\Tables\"/>
    </mc:Choice>
  </mc:AlternateContent>
  <bookViews>
    <workbookView xWindow="0" yWindow="0" windowWidth="18345" windowHeight="11640" activeTab="1"/>
  </bookViews>
  <sheets>
    <sheet name="ELEC ESTIMATE" sheetId="1" r:id="rId1"/>
    <sheet name="TELE ESTIMATE" sheetId="3" r:id="rId2"/>
  </sheets>
  <definedNames>
    <definedName name="_xlnm.Print_Area" localSheetId="0">'ELEC ESTIMATE'!$A$1:$O$483</definedName>
    <definedName name="_xlnm.Print_Area" localSheetId="1">'TELE ESTIMATE'!$A$1:$O$36</definedName>
  </definedNames>
  <calcPr calcId="152511"/>
</workbook>
</file>

<file path=xl/calcChain.xml><?xml version="1.0" encoding="utf-8"?>
<calcChain xmlns="http://schemas.openxmlformats.org/spreadsheetml/2006/main">
  <c r="N26" i="3" l="1"/>
  <c r="N25" i="3"/>
  <c r="N27" i="3" s="1"/>
  <c r="N28" i="3" s="1"/>
  <c r="N29" i="3" s="1"/>
  <c r="E22" i="3"/>
  <c r="E21" i="3"/>
  <c r="E20" i="3"/>
  <c r="E19" i="3"/>
  <c r="E18" i="3"/>
  <c r="E17" i="3"/>
  <c r="E14" i="3"/>
  <c r="E11" i="3"/>
  <c r="E10" i="3"/>
  <c r="E9" i="3"/>
  <c r="N464" i="1"/>
  <c r="N463" i="1"/>
  <c r="N465" i="1" s="1"/>
  <c r="N466" i="1" s="1"/>
  <c r="N467" i="1" s="1"/>
  <c r="E461" i="1"/>
  <c r="E460" i="1"/>
  <c r="E459" i="1"/>
  <c r="E458" i="1"/>
  <c r="E455" i="1"/>
  <c r="E452" i="1"/>
  <c r="E451" i="1"/>
  <c r="E450" i="1"/>
  <c r="E449" i="1"/>
  <c r="E448" i="1"/>
  <c r="E447" i="1"/>
  <c r="E446" i="1"/>
  <c r="E445" i="1"/>
  <c r="E444" i="1"/>
  <c r="E441" i="1"/>
  <c r="E440" i="1"/>
  <c r="E435" i="1"/>
  <c r="E434" i="1"/>
  <c r="E433" i="1"/>
  <c r="E432" i="1"/>
  <c r="E431" i="1"/>
  <c r="E430" i="1"/>
  <c r="E429" i="1"/>
  <c r="E428" i="1"/>
  <c r="E427" i="1"/>
  <c r="E426" i="1"/>
  <c r="E425" i="1"/>
  <c r="E424" i="1"/>
  <c r="E423" i="1"/>
  <c r="E422" i="1"/>
  <c r="E421" i="1"/>
  <c r="E420" i="1"/>
  <c r="E419" i="1"/>
  <c r="E418" i="1"/>
  <c r="E415" i="1"/>
  <c r="E414" i="1"/>
  <c r="E413" i="1"/>
  <c r="E412" i="1"/>
  <c r="E411" i="1"/>
  <c r="E410" i="1"/>
  <c r="E409" i="1"/>
  <c r="E408" i="1"/>
  <c r="E407" i="1"/>
  <c r="E406" i="1"/>
  <c r="E405" i="1"/>
  <c r="E404" i="1"/>
  <c r="E403" i="1"/>
  <c r="E402" i="1"/>
  <c r="E401" i="1"/>
  <c r="E400" i="1"/>
  <c r="E397" i="1"/>
  <c r="E396" i="1"/>
  <c r="E393" i="1"/>
  <c r="E388" i="1"/>
  <c r="E387" i="1"/>
  <c r="E386" i="1"/>
  <c r="E385" i="1"/>
  <c r="E384" i="1"/>
  <c r="E383" i="1"/>
  <c r="E382" i="1"/>
  <c r="E381" i="1"/>
  <c r="E380" i="1"/>
  <c r="E379"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6" i="1"/>
  <c r="E275" i="1"/>
  <c r="E272" i="1"/>
  <c r="E271"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0" i="1"/>
  <c r="E227" i="1"/>
  <c r="E226" i="1"/>
  <c r="E225" i="1"/>
  <c r="E224" i="1"/>
  <c r="E223" i="1"/>
  <c r="E222" i="1"/>
  <c r="E221" i="1"/>
  <c r="E220" i="1"/>
  <c r="E219" i="1"/>
  <c r="E218" i="1"/>
  <c r="E217" i="1"/>
  <c r="E216" i="1"/>
  <c r="E215" i="1"/>
  <c r="E214" i="1"/>
  <c r="E213" i="1"/>
  <c r="E212" i="1"/>
  <c r="E211" i="1"/>
  <c r="E210" i="1"/>
  <c r="E209" i="1"/>
  <c r="E208" i="1"/>
  <c r="E205" i="1"/>
  <c r="E204" i="1"/>
  <c r="E203" i="1"/>
  <c r="E202" i="1"/>
  <c r="E201" i="1"/>
  <c r="E200" i="1"/>
  <c r="E199" i="1"/>
  <c r="E198" i="1"/>
  <c r="E197" i="1"/>
  <c r="E196" i="1"/>
  <c r="E195" i="1"/>
  <c r="E194" i="1"/>
  <c r="E193" i="1"/>
  <c r="E192" i="1"/>
  <c r="E191" i="1"/>
  <c r="E190" i="1"/>
  <c r="E189" i="1"/>
  <c r="E188" i="1"/>
  <c r="E187" i="1"/>
  <c r="E186" i="1"/>
  <c r="E185" i="1"/>
  <c r="E184" i="1"/>
  <c r="E183" i="1"/>
  <c r="E178" i="1"/>
  <c r="E177" i="1"/>
  <c r="E176" i="1"/>
  <c r="E175" i="1"/>
  <c r="E174" i="1"/>
  <c r="E173" i="1"/>
  <c r="E172" i="1"/>
  <c r="E171" i="1"/>
  <c r="E170" i="1"/>
  <c r="E169" i="1"/>
  <c r="E168" i="1"/>
  <c r="E167" i="1"/>
  <c r="E166" i="1"/>
  <c r="E165" i="1"/>
  <c r="E164" i="1"/>
  <c r="E163" i="1"/>
  <c r="E157" i="1"/>
  <c r="E156" i="1"/>
  <c r="E155" i="1"/>
  <c r="E154" i="1"/>
  <c r="E153" i="1"/>
  <c r="E150" i="1"/>
  <c r="E149" i="1"/>
  <c r="E148" i="1"/>
  <c r="E147" i="1"/>
  <c r="E146" i="1"/>
  <c r="E145" i="1"/>
  <c r="E144" i="1"/>
  <c r="E143" i="1"/>
  <c r="E142" i="1"/>
  <c r="E141" i="1"/>
  <c r="E140" i="1"/>
  <c r="E139" i="1"/>
  <c r="E138" i="1"/>
  <c r="E137" i="1"/>
  <c r="E136" i="1"/>
  <c r="E135" i="1"/>
  <c r="E134" i="1"/>
  <c r="E133" i="1"/>
  <c r="E132" i="1"/>
  <c r="E131" i="1"/>
  <c r="E130" i="1"/>
  <c r="E129" i="1"/>
  <c r="E125" i="1"/>
  <c r="E124" i="1"/>
  <c r="E123" i="1"/>
  <c r="E122" i="1"/>
  <c r="E121" i="1"/>
  <c r="E120" i="1"/>
  <c r="E119" i="1"/>
  <c r="E118" i="1"/>
  <c r="E117" i="1"/>
  <c r="E116" i="1"/>
  <c r="C116" i="1"/>
  <c r="C115" i="1"/>
  <c r="E115" i="1" s="1"/>
  <c r="E114" i="1"/>
  <c r="C113" i="1"/>
  <c r="E113" i="1" s="1"/>
  <c r="C112" i="1"/>
  <c r="E112" i="1" s="1"/>
  <c r="E111" i="1"/>
  <c r="C110" i="1"/>
  <c r="E110" i="1" s="1"/>
  <c r="E109" i="1"/>
  <c r="C109" i="1"/>
  <c r="E108" i="1"/>
  <c r="C107" i="1"/>
  <c r="E107" i="1" s="1"/>
  <c r="C106" i="1"/>
  <c r="E106" i="1" s="1"/>
  <c r="E105" i="1"/>
  <c r="E104" i="1"/>
  <c r="C104" i="1"/>
  <c r="C103" i="1"/>
  <c r="E103" i="1" s="1"/>
  <c r="E102" i="1"/>
  <c r="C101" i="1"/>
  <c r="E101" i="1" s="1"/>
  <c r="C100" i="1"/>
  <c r="E100" i="1" s="1"/>
  <c r="E99" i="1"/>
  <c r="C98" i="1"/>
  <c r="E98" i="1" s="1"/>
  <c r="E97" i="1"/>
  <c r="C97" i="1"/>
  <c r="E96" i="1"/>
  <c r="C93" i="1"/>
  <c r="C94" i="1" s="1"/>
  <c r="E94" i="1" s="1"/>
  <c r="C92" i="1"/>
  <c r="E92" i="1" s="1"/>
  <c r="E91" i="1"/>
  <c r="E90" i="1"/>
  <c r="C90" i="1"/>
  <c r="C89" i="1"/>
  <c r="E89" i="1" s="1"/>
  <c r="E88" i="1"/>
  <c r="C87" i="1"/>
  <c r="E87" i="1" s="1"/>
  <c r="C86" i="1"/>
  <c r="E86" i="1" s="1"/>
  <c r="E85" i="1"/>
  <c r="C84" i="1"/>
  <c r="E84" i="1" s="1"/>
  <c r="E83" i="1"/>
  <c r="C83" i="1"/>
  <c r="E82" i="1"/>
  <c r="C81" i="1"/>
  <c r="E81" i="1" s="1"/>
  <c r="C80" i="1"/>
  <c r="E80" i="1" s="1"/>
  <c r="E79" i="1"/>
  <c r="E78" i="1"/>
  <c r="C78" i="1"/>
  <c r="C77" i="1"/>
  <c r="E77" i="1" s="1"/>
  <c r="E76" i="1"/>
  <c r="E75"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2" i="1"/>
  <c r="E41" i="1"/>
  <c r="E40" i="1"/>
  <c r="E39" i="1"/>
  <c r="E38" i="1"/>
  <c r="E37" i="1"/>
  <c r="E36" i="1"/>
  <c r="E35" i="1"/>
  <c r="E34" i="1"/>
  <c r="E33" i="1"/>
  <c r="E32" i="1"/>
  <c r="E31" i="1"/>
  <c r="E30" i="1"/>
  <c r="E29" i="1"/>
  <c r="E28" i="1"/>
  <c r="E27" i="1"/>
  <c r="E26" i="1"/>
  <c r="E25" i="1"/>
  <c r="E24" i="1"/>
  <c r="E23" i="1"/>
  <c r="E22" i="1"/>
  <c r="E21" i="1"/>
  <c r="E20" i="1"/>
  <c r="E19" i="1"/>
  <c r="E16" i="1"/>
  <c r="E15" i="1"/>
  <c r="E14" i="1"/>
  <c r="E13" i="1"/>
  <c r="E12" i="1"/>
  <c r="E11" i="1"/>
  <c r="E10" i="1"/>
  <c r="E9" i="1"/>
  <c r="C95" i="1" l="1"/>
  <c r="E95" i="1" s="1"/>
  <c r="E93" i="1"/>
</calcChain>
</file>

<file path=xl/sharedStrings.xml><?xml version="1.0" encoding="utf-8"?>
<sst xmlns="http://schemas.openxmlformats.org/spreadsheetml/2006/main" count="908" uniqueCount="432">
  <si>
    <t>MANHOUR UNIT RATE</t>
  </si>
  <si>
    <t>SR.
NO.</t>
  </si>
  <si>
    <t>DESCRIPTION</t>
  </si>
  <si>
    <t>QUANTITY</t>
  </si>
  <si>
    <t>WASTAGE</t>
  </si>
  <si>
    <t>QTY WITH
WASTAGE</t>
  </si>
  <si>
    <t>UNIT</t>
  </si>
  <si>
    <t>UNIT MAT
COST</t>
  </si>
  <si>
    <t>MATERIAL 
COST</t>
  </si>
  <si>
    <t>MANHOURS
UNIT RATE</t>
  </si>
  <si>
    <t>UNIT LABOUR</t>
  </si>
  <si>
    <t>TOTAL LABOR COST</t>
  </si>
  <si>
    <t xml:space="preserve">MANHOURS </t>
  </si>
  <si>
    <t>TOTAL TRADE
COST</t>
  </si>
  <si>
    <t>ELECTRICAL WORK</t>
  </si>
  <si>
    <t>CONDUITS</t>
  </si>
  <si>
    <t>1-1/4" EMT C</t>
  </si>
  <si>
    <t>FT</t>
  </si>
  <si>
    <t>1-1/2 EMT C</t>
  </si>
  <si>
    <t>1" EMT C</t>
  </si>
  <si>
    <t>2" EMT C</t>
  </si>
  <si>
    <t>2-1/2" EMT C</t>
  </si>
  <si>
    <t>3" EMT C</t>
  </si>
  <si>
    <t>3-1/2" EMT C</t>
  </si>
  <si>
    <t>3-1/2" PVC C</t>
  </si>
  <si>
    <t>CONDUCTORS</t>
  </si>
  <si>
    <t>4#3/0</t>
  </si>
  <si>
    <t>4#500 KCMIL</t>
  </si>
  <si>
    <t>3#1/0</t>
  </si>
  <si>
    <t>3#2</t>
  </si>
  <si>
    <t>3#4</t>
  </si>
  <si>
    <t>3#3</t>
  </si>
  <si>
    <t>3#6</t>
  </si>
  <si>
    <t>4#1</t>
  </si>
  <si>
    <t>4#1/0</t>
  </si>
  <si>
    <t>4#250 KCMIL</t>
  </si>
  <si>
    <t>4#3</t>
  </si>
  <si>
    <t>4#350 KCMIL</t>
  </si>
  <si>
    <t>4#6</t>
  </si>
  <si>
    <t>4#600 KCMIL</t>
  </si>
  <si>
    <t>4#400KCMIL</t>
  </si>
  <si>
    <t>#3</t>
  </si>
  <si>
    <t>#1</t>
  </si>
  <si>
    <t>#1/0</t>
  </si>
  <si>
    <t>#6</t>
  </si>
  <si>
    <t>#8</t>
  </si>
  <si>
    <t>#10</t>
  </si>
  <si>
    <t>#4</t>
  </si>
  <si>
    <t>CIRCUIT BREAKERS</t>
  </si>
  <si>
    <t>15A/1P Breaker</t>
  </si>
  <si>
    <t>EA</t>
  </si>
  <si>
    <t>15A/2P Breaker</t>
  </si>
  <si>
    <t>15A/3P Breaker</t>
  </si>
  <si>
    <t>20A/1P Breaker</t>
  </si>
  <si>
    <t>20A/2P  Breaker</t>
  </si>
  <si>
    <t>20A/3P Breaker</t>
  </si>
  <si>
    <t>25A/2P Breaker</t>
  </si>
  <si>
    <t>25A/3P Breaker</t>
  </si>
  <si>
    <t>30A/1P Breaker</t>
  </si>
  <si>
    <t>30A/2P Breaker</t>
  </si>
  <si>
    <t>30A/3P Breaker</t>
  </si>
  <si>
    <t>35A/3P Breaker</t>
  </si>
  <si>
    <t>40A/3P Breaker</t>
  </si>
  <si>
    <t>45A/3P Breaker</t>
  </si>
  <si>
    <t>50A/3P Breaker</t>
  </si>
  <si>
    <t>60A/3P Breaker</t>
  </si>
  <si>
    <t>70A/3P Breaker</t>
  </si>
  <si>
    <t>90A/3P Breaker</t>
  </si>
  <si>
    <t>100A/3P Breaker</t>
  </si>
  <si>
    <t>110A/3P Breaker</t>
  </si>
  <si>
    <t xml:space="preserve">125A/3P Breaker Shunt Trip </t>
  </si>
  <si>
    <t>150A/3P Breaker</t>
  </si>
  <si>
    <t>200A/3P Breaker</t>
  </si>
  <si>
    <t>300A/3P Breaker (100% Rated)</t>
  </si>
  <si>
    <t>300A/3P Breaker</t>
  </si>
  <si>
    <t>600A/3P Breaker</t>
  </si>
  <si>
    <t>700A/3P Breaker</t>
  </si>
  <si>
    <t>1600A/3P GFCI</t>
  </si>
  <si>
    <t>PANELS</t>
  </si>
  <si>
    <t>Radiology Dist Panel RDP1 600A MLO 480Y/277V, 3PH, 4W 35K AIC SQUARE D I-LINE TYPE HON (74"H x 26"Wx6.5"D)</t>
  </si>
  <si>
    <t>H1- 100A MLO 480Y/277V, 3PH, 4 Wire Surface Mounted</t>
  </si>
  <si>
    <t>#10 TO #12x 1     PLAS ANCHOR (1/4)</t>
  </si>
  <si>
    <t>#10x 1     P/H SELF-TAP SCREW</t>
  </si>
  <si>
    <t>HVAC1 400A MLO 480Y/277V, 3PH, 4Wire Surface Mounted</t>
  </si>
  <si>
    <t>L1- 250A MCB 208Y/120V, 3PH, 4Wire Surface Mounted</t>
  </si>
  <si>
    <t>L2- 250A MCB 208Y/120V, 3PH, 4Wire Surface Mounted</t>
  </si>
  <si>
    <t>L3- 150A MCB 208Y/120V, 3PH, 4Wire Surface Mounted</t>
  </si>
  <si>
    <t>EDP1 800A 480/277, 3P, 4W 35kAIC Square D I-LINE Type Type HCM Type HCP (82"H X 42"W X 9.5"D) with Transient Voltage Surge Suppressor</t>
  </si>
  <si>
    <t>EQH1 200A MLO 480Y/277V, 3PH, 4Wire 18KAIC Surface Mounted</t>
  </si>
  <si>
    <t>EHVAC1 400A MLO 480Y/277V, 3PH, 4Wire 30KAIC Surface Mounted</t>
  </si>
  <si>
    <t>EH1 100A MLO 480Y/277V, 3PH, 4Wire 18KAIC Surface Mounted</t>
  </si>
  <si>
    <t>EL1- 100A MCB 208Y/120V, 3PH, 4Wire 10KAIC Surface Mounted</t>
  </si>
  <si>
    <t>EL2A- 300A MCB 208Y/120V, 3PH, 4Wire 10K AIC Surface Mounted</t>
  </si>
  <si>
    <t>EL2B- 300A MCB 208Y/120V, 3PH, 4Wire 10K AIC Surface Mounted</t>
  </si>
  <si>
    <t>EL2A1- 100A MLO 208Y/120V, 3PH, 4Wire 10K AIC Surface Mounted</t>
  </si>
  <si>
    <t>Panel House (No Details are Shown, there isn't any Schedule given for this panel, it is being shown on riser)</t>
  </si>
  <si>
    <t>Panel House 2 (No Details are Shown, there isn't any Schedule given for this panel, it is being shown on riser)</t>
  </si>
  <si>
    <t>LP-D (No Details are Shown, there isn't any Schedule given for this panel, it is being shown on riser)</t>
  </si>
  <si>
    <t>LP-D1 (No Details are Shown, there isn't any Schedule given for this panel, it is being shown on riser)</t>
  </si>
  <si>
    <t>LP-E (No Details are Shown, there isn't any Schedule given for this panel, it is being shown on riser)</t>
  </si>
  <si>
    <t>MSB1 1600A 480V/277V 3P 4W 65kAIC Square D Type QED withTransient Voltage Surge Suppressor</t>
  </si>
  <si>
    <t>PP1-911A (No Details are Shown, there isn't any Schedule given for this panel, it is being shown on riser)</t>
  </si>
  <si>
    <t>PP1-911B (No Details are Shown, there isn't any Schedule given for this panel, it is being shown on riser)</t>
  </si>
  <si>
    <t>Panel "SUB" (No Details are Shown, there isn't any Schedule given for this panel, it is being shown on riser)</t>
  </si>
  <si>
    <t>DEVICES</t>
  </si>
  <si>
    <t>112.5kVA 480V 3P 208Y/120V 3P 4W Transformer</t>
  </si>
  <si>
    <t>30kVA 480V 3P 208Y/120V 3P 4W Transformer</t>
  </si>
  <si>
    <t>45kVA 480V 3P 208Y/120V 3P 4W Transformer</t>
  </si>
  <si>
    <t>75kVA 480V 3P 208Y/120V 3P 4W Transformer</t>
  </si>
  <si>
    <t>80kVA 480V 3P 208Y/120V 3P 4W Transformer</t>
  </si>
  <si>
    <t>New PSEG Utility Pad Mounted Transformer (Coordinate with Utility)</t>
  </si>
  <si>
    <t>500VA Transformer, 120x240V Primary, 16/32V Secondary, 1P Nema 1 Enclosure</t>
  </si>
  <si>
    <t>50VA, 120V-24V, 1P Transformer, NEMA 1 Enclosue. Provide W/ 1A Primary Fuse and 3A Secondary Fuse</t>
  </si>
  <si>
    <t>750VA Transformer, 120x240V Primary, 16/32V Secondary, 1P Nema 1 Enclosure</t>
  </si>
  <si>
    <t>75VA, 120V-24V, Transformer, 1P NEMA 1 Enclosue. Provide W/ 1.5A Primary Fuse and 5A Secondary Fuse</t>
  </si>
  <si>
    <t>Concrete Pad W/ Vibration/Isolators</t>
  </si>
  <si>
    <t>Current Transforemer 150KVA ( Momentary), 25KVA (Continuos)</t>
  </si>
  <si>
    <t>Halcyon Console Cabinet</t>
  </si>
  <si>
    <t>HALCYON Stand PDU</t>
  </si>
  <si>
    <t>Inverter 1</t>
  </si>
  <si>
    <t>PD/MR3 (Legend Not Given)</t>
  </si>
  <si>
    <t>PDU(PM) (Legend Not Given)</t>
  </si>
  <si>
    <t>Power Conditioner/ Voltage Regulator PC-CT 260KVA, 480 Delta Input, 277/480V WYE Output</t>
  </si>
  <si>
    <t>Power Conditioner/ Voltage Regulator PC-LA: Transtector 8DNX-60K(I)-700AV/T, 60KVA, 480V Delta Input 277/480 WYE Output</t>
  </si>
  <si>
    <t>Relocated Sump Pump Controller 1/2HP, 208V, 1P</t>
  </si>
  <si>
    <t>Sewage Ejector ES1, 1-1/2HP (Duplex), 460V, 3P</t>
  </si>
  <si>
    <t>Step Down transformer Max. 60KVA, Continuos 30kVA</t>
  </si>
  <si>
    <t>GROUNDING</t>
  </si>
  <si>
    <t>#2 Bare Copper Ground Electrode</t>
  </si>
  <si>
    <t>#2/0 Service Ground Electrode</t>
  </si>
  <si>
    <t>#3/0 CU Service Ground Electrode</t>
  </si>
  <si>
    <t>Ground Bus Bar</t>
  </si>
  <si>
    <t>Neutral Bus Bar</t>
  </si>
  <si>
    <t>LOW VOLTAGE AND OTHER ELELCTRICAL DEVICES</t>
  </si>
  <si>
    <t>Closed Transition 800A 480V 3P 4W 4-Pole 35kAIC Min ASCO Series 4000 Automatic Transfer Switch</t>
  </si>
  <si>
    <t>EMG1 450KW 562.5kVA 480/277V 3P 4W 700A 3P MCB 35kAIC Generator</t>
  </si>
  <si>
    <t>Meter in Utility Company CT Cabinet (Coordinate with Utility)</t>
  </si>
  <si>
    <t>Utility Co. Sub Meter (Coordinate with Utility)</t>
  </si>
  <si>
    <t>Utility Co. Sub Meter in CT Cabinet (Coordinate with Utility)</t>
  </si>
  <si>
    <t>ES1 Control Systems with 2X 1-1/2 HP Motors (Assumed Furnished, Wired and Installed by Others)</t>
  </si>
  <si>
    <t>Access Control Panel</t>
  </si>
  <si>
    <t>GE E4502RL X-Ray Room Warning Light Control Panel</t>
  </si>
  <si>
    <t>Generator Annunciator Panel</t>
  </si>
  <si>
    <t>MGA Panel</t>
  </si>
  <si>
    <t>MRI QQP MDC: MRI Main Disconnect Control Panel</t>
  </si>
  <si>
    <t>Relocated Temperature Control Panels</t>
  </si>
  <si>
    <t>Remote Chiller Monitoring Panel</t>
  </si>
  <si>
    <t>Medical Gas Alarm Panel</t>
  </si>
  <si>
    <t>Sewage Ejector SE1 Control Panel</t>
  </si>
  <si>
    <t>Varian Halycon MDP Panel  Per Varian Requirements</t>
  </si>
  <si>
    <t>RECEPTACLES AND SWITCHES</t>
  </si>
  <si>
    <t>1/2" EMT Conduit</t>
  </si>
  <si>
    <t>1/2" PVC Conduit</t>
  </si>
  <si>
    <t>3/4" Empty EMT Conduit W/ Pull String</t>
  </si>
  <si>
    <t>3/4" EMT Conduit</t>
  </si>
  <si>
    <t>3/4" PVC Conduit</t>
  </si>
  <si>
    <t>3/4" RGS Conduit</t>
  </si>
  <si>
    <t xml:space="preserve"> 1" EMT Conduit</t>
  </si>
  <si>
    <t>1" EMT Conduit (Assumed Length)</t>
  </si>
  <si>
    <t>1" RGS Conduit</t>
  </si>
  <si>
    <t>1-1/2" EMT Conduit</t>
  </si>
  <si>
    <t>1-1/2" EMT Conduit (Assumed Length)</t>
  </si>
  <si>
    <t>1-1/4" EMT Conduit</t>
  </si>
  <si>
    <t>1-1/4" RGS Conduit</t>
  </si>
  <si>
    <t>2" EMT Conduit</t>
  </si>
  <si>
    <t>2" EMT Conduit (Assumed Length)</t>
  </si>
  <si>
    <t>2" PVC Conduit</t>
  </si>
  <si>
    <t>2" PVC Conduit (Assumed Length)</t>
  </si>
  <si>
    <t>2-1/2" PVC Conduit</t>
  </si>
  <si>
    <t>3" EMT Conduit</t>
  </si>
  <si>
    <t>3" PVC Conduit</t>
  </si>
  <si>
    <t>3-1/2" PVC Conduit</t>
  </si>
  <si>
    <t>4" PVC Conduit</t>
  </si>
  <si>
    <t>4" EMT Conduit</t>
  </si>
  <si>
    <t>#20 Plenum Rated Cable</t>
  </si>
  <si>
    <t>#14</t>
  </si>
  <si>
    <t>2#12, 1#12G MC Cable</t>
  </si>
  <si>
    <t>2#12, 1#12G</t>
  </si>
  <si>
    <t>6#12, 8#12</t>
  </si>
  <si>
    <t>2#10, 1#10G</t>
  </si>
  <si>
    <t>4#12</t>
  </si>
  <si>
    <t>3#10, 1#10G (Assumed Length)</t>
  </si>
  <si>
    <t>4#10</t>
  </si>
  <si>
    <t xml:space="preserve">2#8, 1#10G </t>
  </si>
  <si>
    <t>3#8, 1#10G</t>
  </si>
  <si>
    <t>1#6G</t>
  </si>
  <si>
    <t>3#6, 1#10G</t>
  </si>
  <si>
    <t>3#4, 1#8G</t>
  </si>
  <si>
    <t>3#3, 1#3G</t>
  </si>
  <si>
    <t>4#3, 1#3G</t>
  </si>
  <si>
    <t>3#2, 1#1/0G (Assumed Length)</t>
  </si>
  <si>
    <t>3#1/0, 1#1/0G (Assumed Length)</t>
  </si>
  <si>
    <t>4#1/0, #1/0G (Assumed Length)</t>
  </si>
  <si>
    <t>Cord</t>
  </si>
  <si>
    <t>STUBS</t>
  </si>
  <si>
    <t>4" EMT Stub</t>
  </si>
  <si>
    <t>Special Outlet On Emergency Power</t>
  </si>
  <si>
    <t>20A, 125V GFI Duplex Receptacle</t>
  </si>
  <si>
    <t>20A, 125V GFI Double Duplex Receptacle On Emergency Power</t>
  </si>
  <si>
    <t xml:space="preserve"> Energy Power Off Switch</t>
  </si>
  <si>
    <t>20A, 125V  Double Duplex Receptacle On Emergency Power</t>
  </si>
  <si>
    <t>20A, 125V  Duplex Receptacle</t>
  </si>
  <si>
    <t>20A, 125V Double Duplex Receptacle</t>
  </si>
  <si>
    <t>20A, 125V Double Duplex Receptacle W/ Isolated Ground On Emergency Power</t>
  </si>
  <si>
    <t>20A, 125V Duplex Receptacle for Under Counter Dish Washer</t>
  </si>
  <si>
    <t>20A, 125V Duplex Receptacle On Emergency Power</t>
  </si>
  <si>
    <t>20A, 125V GFI Double Duplex Receptacle</t>
  </si>
  <si>
    <t>20A, 125V GFI Duplex Receptacle On Emergency Power</t>
  </si>
  <si>
    <t>20A, 125V Simplex Receptacle</t>
  </si>
  <si>
    <t>20A, 125V Weatherproof GFI Duplex Receptacle</t>
  </si>
  <si>
    <t>20A, 125V Weatherproof GFI Duplex Receptacle on Emergency Power</t>
  </si>
  <si>
    <t>20A, 250V, 2P, 3W, NEMA 6-20 Special Receptacle</t>
  </si>
  <si>
    <t>30A, 125/250V, 3P, 3W, NEMA 10-30 Receptacle</t>
  </si>
  <si>
    <t>30A, 125/250V, 3P, 4W, NEMA 14-30</t>
  </si>
  <si>
    <t>30A, 250V, 2P, 3W NEMA 6-30 Duplex Receptacle</t>
  </si>
  <si>
    <t>4-Gand Recessed Steel Flush Floor Multiservice Box W/ (2) 20A, 125V Duplex Receptacle, Telecommunication System Jacks as Requred. _x000D_
MFG: HUBBELL_x000D_
#CFB2G30CR-24GCCVR*** Series</t>
  </si>
  <si>
    <t>50A, 250V, 3P, 4W NEMA 15-50 Receptacle</t>
  </si>
  <si>
    <t>5-20R Duplex Receptacle, Ceiling Mounted</t>
  </si>
  <si>
    <t>Ceiling Mounted 20A, 125V, 2P, 3W, NEMA L5-20R Duplex Receptacle</t>
  </si>
  <si>
    <t>Ceiling Mounted 20A, 125V, 2P, 3W, NEMA L5-20R Duplex Receptacle On Emergency Power</t>
  </si>
  <si>
    <t>Differential Pressure Monitors</t>
  </si>
  <si>
    <t>Individual Combination Motor W/ Pilot Light</t>
  </si>
  <si>
    <t>Key Switches</t>
  </si>
  <si>
    <t>Linac Control Console Power Receptacle, IEC 60309, 16A 250V</t>
  </si>
  <si>
    <t>Manual Motor Controller</t>
  </si>
  <si>
    <t>Manual Motor Controller With Pilot Light</t>
  </si>
  <si>
    <t>Single Pole Switch, 1 HP</t>
  </si>
  <si>
    <t>Single Pole Toggle Switch</t>
  </si>
  <si>
    <t>Special Outlet</t>
  </si>
  <si>
    <t>WP Single Pole Switch, 1 HP</t>
  </si>
  <si>
    <t>LIGHTING</t>
  </si>
  <si>
    <t>3#12</t>
  </si>
  <si>
    <t>3#10</t>
  </si>
  <si>
    <t>LIGHTING FIXTURES</t>
  </si>
  <si>
    <t xml:space="preserve">S3: Led Vaportite Gasketed Fixture/Assembly For Wall Or Stanchion Mount As Required. Contractor To Coordinate Mounting Of Fixture With Riser Pole/Conduit With Switch &amp; Receptacle Unit Off Rtu Or Associated Disonnect Switch.
Mfr: HUBBELL,
Model: VTC-5K-G-U-(W2/D4)-G-GR-VL15LG
Mtg: TBD, 
Watts: 27.4W
</t>
  </si>
  <si>
    <t>A1: 2'X2' Architectural Recessed Led Troffer With Acrylic Prismatic Diffuser And White Steel Housing (PAINITED AFTER FABRICATION), 
Mfr: LITHONIA, 
Model: 2VTL2-48L-ADP-EZ1-LP840, 
Mtg: RECESSED, 
Watts: 38.3W</t>
  </si>
  <si>
    <t xml:space="preserve">
A1X:2'X4' Architectural  Recessed  Led Troffer With Acrylic Linear Prismatic Diffuser And White Steel Housing ( PAINTED AFTER FABRICATION) With Emergency Battery Pack Rated 1400 L For 90 Minute Minimum Operation, Mfr: LITHONIA, 
Model: 2VTL2-48L-ADP-EZ1-LP840-EL14L, 
Mtg: RECESSED, 
Watts: 38.3W</t>
  </si>
  <si>
    <t>A2: 2'X4' Architectural  Recessed  Led Troffer With Acrylic Linear Prismatic Diffuser And White Steel Housing ( PAINTED AFTER FABRICATION)
Mfr: LITHONIA, 
Model: 2VTL4-60L-ADP-EZ1-LP840
Mtg: RECESSED, 
Watts: 47.7W</t>
  </si>
  <si>
    <t>A2 EM: 2'X4' Architectural  Recessed  Led Troffer With Acrylic Linear Prismatic Diffuser And White Steel Housing ( PAINTED AFTER FABRICATION)
Mfr: LITHONIA, 
Model: 2VTL4-60L-ADP-EZ1-LP840
Mtg: RECESSED, 
Watts: 47.7W</t>
  </si>
  <si>
    <t>A3: 2'X4' Architectural Recessed Led Troffer With Acrylic Linear Prismatic Diffuser And White Steel Housing ( PAINTED  AFTER FABRICATION)
Mfr: LITHONIA, 
Model: 2VTL4-72-ADP-EZ1-LP840, 
Mtg: RECESSED, 
Watts: 59.0W</t>
  </si>
  <si>
    <t>A3 EM: 2'X4' Architectural Recessed Led Troffer With Acrylic Linear Prismatic Diffuser And White Steel Housing ( PAINTED  AFTER FABRICATION)
Mfr: LITHONIA, 
Model: 2VTL4-72-ADP-EZ1-LP840, 
Mtg: RECESSED, 
Watts: 59.0W</t>
  </si>
  <si>
    <t>A3X: Same As Type A5 Except Provide With Integral Emergency Bsattery Back Pack Rated 1400L For 90 Minute Minimum Operation, Mfr: LITHONIA, 
Model: 2VTL4-72L-ADP-EZ1-LP840-EL14L 
Mtg: RECESSED, 
Watts: 59.0W</t>
  </si>
  <si>
    <t>B1 EM: 2'X4' Recessed Led Troffer With 0.125'' Thick #12 Pattern Acrylic Lens White Steel Housing ( PAINTED AFTER FABRICATION) Flush Aluminium Door And Cam Latches,
Mfr: LITHONIA, 
Model: 2TL4-48L-FW-A12-LP840, 
Mtg: RECESSED, 
Watts: 40W</t>
  </si>
  <si>
    <t>B1X EM: 2'X4' Recessed Led Troffer With 0.125'' Thick #12 Pattern Acrylic Lens White Steel Housing (PAINTED AFTER FABRICATION)Flush Aluminium Door And Cam Latches Except Provide With Integral Emergency Battery Pack Rated 1400L For 90 Minute Miniute Minimum Operation,
Mfr: LITHONIA, 
Model: 2TL4-48L-FW-A12-LP840-EL14L, 
Mtg: RECESSED, 
Watts: 40W</t>
  </si>
  <si>
    <t>B2 EM: 2'X4' Recessed Led Troffer With 0.125'' Thick #12 Pattern Acrylic Lens White Steel Housing (PAINTED AFTER FABRICATION) Flush Aluminium Door And Cam Latches,
Mfr: LITHONIA, 
Model: 2TL4-60L-FW-A12-LP840, 
Mtg: RECESSED, 
Watts: 47W</t>
  </si>
  <si>
    <t>B2X EM: 2'X4' Recessed Led Troffer With 0.125'' Thick #12 pattern Acrylic Lens White Steel Housing, ( PAINTED AFTER FABRICATION)Flush Aluminium Door And  Cam Latches, Provide With Integral Emergency Battery Pack Rated 1400LD For 90 Minute Minimum Operation, 
Mfr: LITHONIA, 
Model: 2TL4-60L-FW-A12-LP840-EL14L 
Mtg: RECESSED, 
Watts: 47W</t>
  </si>
  <si>
    <t>B3: 2'X4' Recessed Led Troffer With 0.125'' Thick #12 pattern Acrylic Lens White Steel Housing, ( PAINTED AFTER FABRICATION)Flush Aluminium Door And  Cam Latches Mfr: LITHONIA, 
Model: 2TL4-72L-FW-A12-LP840, 
Mtg: RECESSED, 
Watts: 67W</t>
  </si>
  <si>
    <t>B3 EM: 2'X4' Recessed Led Troffer With 0.125'' Thick #12 pattern Acrylic Lens White Steel Housing, ( PAINTED AFTER FABRICATION)Flush Aluminium Door And  Cam Latches Mfr: LITHONIA, 
Model: 2TL4-72L-FW-A12-LP840, 
Mtg: RECESSED, 
Watts: 67W</t>
  </si>
  <si>
    <t>B3X EM : Same As Type B4 Except Provide With integral Emergency Battery Pack 1400L For 90 Minute Minimum Operation, 
Mfr: LITHONIA, 
Model: 2TL4-72L-FW-A12-LPLP840-EL14L, 
Mtg: RECESSED, 
Watts: 67W</t>
  </si>
  <si>
    <t>C1FX: 2'X2' Recessed Led Edge Lit Flat Panel With Satin White Lens(FULLY LUMINIOUS APPERANCE) And Extruded Aluminium Seamless Frame. Provide With Drywal. Flange Kit Provide With Integral 10W Emergency Battery Unit Rated For 90 Miniutes Minimum Operation, 
Mfr: LITHONIA, 
Model: EPANL-2X2-3400LM-80CRI-40K-MIN1-EZT-E10WCP-GGA22, 
Mtg: RECESSED DYWALL, 
Watts: 33W</t>
  </si>
  <si>
    <t>C2: 2'X2 Recessed Led Edge Lit Flat Panel With Satin White Lens(FULLY LUMINOUS APPERANCE) And Extruded Aluminium Seamless Frame,
Mfr: LITHONIA, 
Model: EPANL-2X2-4000LM-80CRI-40K-MIN1-EZT-MVOLT 
Mtg: RECESSED, 
Watts: 32W</t>
  </si>
  <si>
    <t>C3: 2'X4' Recessed Led Edge Lit Flat Panel With Satin White Lens( FULLY LUMINIOUS APPERANCE) And Extruded Aluminium Seamless Frame,Mfr: LITHONIA, 
Model: EPANL-2X2-4000LM-80CRI-40K-MIN1-EZT-MVOLT, 
Mtg: RECESSED, 
Watts: 39W</t>
  </si>
  <si>
    <t>C3 EM: 2'X4' Recessed Led Edge Lit Flat Panel With Satin White Lens( FULLY LUMINIOUS APPERANCE) And Extruded Aluminium Seamless Frame,Mfr: LITHONIA, 
Model: EPANL-2X2-4000LM-80CRI-40K-MIN1-EZT-MVOLT, 
Mtg: RECESSED, 
Watts: 39W</t>
  </si>
  <si>
    <t>C3X EM: 2'X4' Recessed Led Edge Lit Flat Panel With Satin White Lens( FULLY LUMINIOUS APPERANCE) And Extruded Aluminium Seamless Frame Except Provide With Integral 10W Emergency Battery Pack Rated 90 Minute Minium Operation, 
Mfr: LITHONIA, 
Model: EPANL-2X2-4000LM-80CRI-40K-MIN1-EZT-MVOLT-E10WCP, 
Mtg: RECESSED, 
Watts: 39W</t>
  </si>
  <si>
    <t>C4: 2'X4' Recessed Led Edge Lit Flat Panel With Satin White Lens(FULLY LUMINIOUS APPERANCE) And Extruded Aluminium Seamless Frame, 
Mfr: LITHONIA, 
Model: EPANL-2X4-4800LM-80CRI-40K-MIN1-EZT-MVOLT
Mtg: RECESSED, 
Watts: 47W</t>
  </si>
  <si>
    <t>C4  EM</t>
  </si>
  <si>
    <t>C4X EM: 2'X4' Recessed Led Edge Lit Flat Panel With Satin White Lens(FULLY LUMINIOUS APPERANCE) And Extruded Aluminium Seamless Frame, Except Provide With Integral 10W Emergency Battery Pack Rated For 90 Minute Minimum Operation, 
Mfr: LITHONIA, 
Model: EPANL-2X4-4800LM-80CRI-40K-MIN1-EZT-MVOLT-E10WCP
Mtg: RECESSED, 
Watts: 47W</t>
  </si>
  <si>
    <t>C4XR: 2'X4' Recessed Led Edge Lit Flat Panel With Satin White Lens(FULLY LUMINIOUS APPERANCE) And Extruded Aluminium Seamless Frame, Except Provide With Integral 10W Emergency Battery Pack Rated For 90 Minute Minimum Operation,Excep Provide With UL924 Listed Emergency Trasfer Device( FUNCTION DEVICES INC ESRN LEGRAND ELUC-200 OR SIMILAR) To  Swirtch To Emergency Circuit Upon Power Loss To No inal Switch Circuit Serving Fixtures/ Room.
Mfr: LITHONIA, 
Model: EPANL-2X4-4800LM-80CRI-40K-MIN1-EZT-MVOLT-E10WCP-ESREN,
Mtg: RECESSED, 
Watts: 47W</t>
  </si>
  <si>
    <t>C5: 2'X4' Recessed Led Edge Lit Flat Panel With Satin White Lens (FULLY LUMINIOUS APPERANCE) And Extruded Aluminium Seamless Frame, 
Mfr: LITHONIA, 
Model: EPANL-2X4-5400LM-80CRI-40K-MIN1-EZT-MVOLT,, 
Mtg: RECESSED, 
Watts: 52W</t>
  </si>
  <si>
    <t>C5 EM: 2'X4' Recessed Led Edge Lit Flat Panel With Satin White Lens (FULLY LUMINIOUS APPERANCE) And Extruded Aluminium Seamless Frame, 
Mfr: LITHONIA, 
Model: EPANL-2X4-5400LM-80CRI-40K-MIN1-EZT-MVOLT,, 
Mtg: RECESSED, 
Watts: 52W</t>
  </si>
  <si>
    <t>C5X: 2'X4' Recessed Led Edge Lit Flat Panel With Satin White Lens (FULLY LUMINIOUS APPERANCE) And Extruded Aluminium Seamless Frame, Except Provide With Integral 10W Emergency Battery Pack Rated 90 Minute Minimum Operation, 
Mfr: LITHONIA, 
Model: EPANL-2X4-5400LM-80CRI-40K-MIN1-EZT-MVOLT-E10WCP, 
Mtg: RECESSED, 
Watts: 52W</t>
  </si>
  <si>
    <t>C5X EM: 2'X4' Recessed Led Edge Lit Flat Panel With Satin White Lens (FULLY LUMINIOUS APPERANCE) And Extruded Aluminium Seamless Frame, Except Provide With Integral 10W Emergency Battery Pack Rated 90 Minute Minimum Operation, 
Mfr: LITHONIA, 
Model: EPANL-2X4-5400LM-80CRI-40K-MIN1-EZT-MVOLT-E10WCP, 
Mtg: RECESSED, 
Watts: 52W</t>
  </si>
  <si>
    <t>C6: 2'X4' Recessed Led Edge Lit Flat Panel With Satin White Lens( FULLY LUMINIOUS APPERANCE ) And Extruded Aluminium Seamless Frame, 
Mfr: LITHONIA, 
Model: EPANL-2X4-6000LM-80CRI-40K-MIN1-EZT-MVOLT, 
Mtg: RECESSED, 
Watts: 54W</t>
  </si>
  <si>
    <t>C6XR EM: 2'X4' Recessed Led Edge Lit Flat Panel With Satin White Lens( FULLY LUMINIOUS APPERANCE ) And Extruded Aluminium Seamless Frame, Except Provide With Integral Emergency Battery Pack Rated For 1400L For 90 Minute Minium Operation,  Provide With UL924 Listed Emergency Trasfer Device( FUNCTION DEVICES INC ESRN LEGRAND ELUC-200 OR SIMILAR) To  Swirtch To Emergency Circuit Upon Power Loss To No inal Switch Circuit Serving Fixtures/ Room.
Mfr: LITHONIA, 
Model: EPANL-2X4-6000LM-80CRI-40K-MIN1-ZT-MVOLT-E10WCP-ESRN, 
Mtg: RECESSED, 
Watts: 54W</t>
  </si>
  <si>
    <t>C7: 2'X4' Recessed Led Edge Lit Flat Panel With satin White  Lens ( FULLY LUMINIOUS APPERANCE)And Extruded Aluminium Seamless Frame, 
Mfr: LITHONIA, 
Model: EPANL-2X4-6800LM-80CRI-40K-MIN1-EZT-MVOLT 
Mtg: RECESSED, 
Watts: 60W</t>
  </si>
  <si>
    <t>C7 EM: 2'X4' Recessed Led Edge Lit Flat Panel With satin White  Lens ( FULLY LUMINIOUS APPERANCE)And Extruded Aluminium Seamless Frame, 
Mfr: LITHONIA, 
Model: EPANL-2X4-6800LM-80CRI-40K-MIN1-EZT-MVOLT 
Mtg: RECESSED, 
Watts: 60W</t>
  </si>
  <si>
    <t>C7X EM: 2'X4' Recessed Led Edge Lit Flat Panel With satin White  Lens ( FULLY LUMINIOUS APPERANCE)And Extruded Aluminium Seamless Frame,Except Provide With Integral 10W Emergency Battery Pack Rated L For 90 Minute Minimum Operation, 
Mfr: LITHONIA, 
Model: EPANL-2X4-6800LM-80CRI-40K-MIN1-EZT-MVOLT-E10WCP,
Mtg: RECESSED, 
Watts: 60W</t>
  </si>
  <si>
    <t>C8: 2'X2' Recessed Led Edge Lit Flat Panel With Satin White Lens ( FULLY LUMINIOUS APPERANCE) And Extruded Aluminium Seamless Frame,
Mfr: LITHONIA, 
Model: EPANL-2X2-4800LM-CRI-40K-MIN1-EZT-MVOLT
Mtg: RECESSED, 
Watts: 36W</t>
  </si>
  <si>
    <t>C8X: Same As Type C9,Except Provide With Integral 10W Emergency Battery Pack Rated L For 90 Minute Minimum Operation, 
Mfr: LITHONIA, 
Model: EPANL-2X2-4800LM-80CRI-40K-MIN1-EZT-MVOLT-E10WCP,
Mtg: RECESSED, 
Watts: 36W</t>
  </si>
  <si>
    <t>D1: 6'' Phase Nominal Aperture Dimmable Led Downlight With AIR-Tight Housing Semi-Specular Reflector Clear Trim And Led Light Module Rated L70 @ 50,000 HRS Minimum, 
Mfr: LITHONIA, 
Model: LDN640/05 L06AR LSS MVOLT EZ1
Mtg: RECESSED, 
Watts: 7.6W</t>
  </si>
  <si>
    <t>D1 EM: 6'' Phase Nominal Aperture Dimmable Led Downlight With AIR-Tight Housing Semi-Specular Reflector Clear Trim And Led Light Module Rated L70 @ 50,000 HRS Minimum, 
Mfr: LITHONIA, 
Model: LDN640/05 L06AR LSS MVOLT EZ1
Mtg: RECESSED, 
Watts: 7.6W</t>
  </si>
  <si>
    <t>D1X: 6'' Phase Nominal Aperture Dimmable Led Downlight With AIR-Tight Housing Semi-Specular Reflector Clear Trim And Led Light Module Rated L70 @ 50,000 HRS Minimum, Except Provide With Integral 10W Emergency Battery Pack Rated For 90 Minute Minimum Operation
Mfr: LITHONIA, 
Model: LDN640/05 L06AR LSS MVOLT EZ1-E10WCP
Mtg: RECESSED, 
Watts: 7.6W</t>
  </si>
  <si>
    <t>D2: 6'' Phase Nominal Aperture Dimmable Led Downlight With AIR-Tight Housing Semi-Specular Reflector Clear Trim And Led Light Module Rated L70 @ 50,000 HRS Minimum Operations, 
Mfr: LITHONIA, 
Model: LDN640/10 L06AR LSS MVOLT EZ1
Mtg: RECESSED, 
Watts: 10.4W</t>
  </si>
  <si>
    <t>D2X: 6'' Phase Nominal Aperture Dimmable Led Downlight With AIR-Tight Housing Semi-Specular Reflector Clear Trim And Led Light Module Rated L70 @ 50,000 HRS Minimum,Except Provide With Integral 10W  Emergency Battery Pack Rated For 90 Minute Minimum Operation 
Mfr: LITHONIA, 
Model: LDN640/10 L06AR LSS MVOLT EZ1 E10WCP
Mtg: RECESSED, 
Watts: 10.4W</t>
  </si>
  <si>
    <t>D3: 6'' Phase Nominal Aperture Dimmable Led Downlight With AIR-Tight Housing Semi-Specular Reflector Clear Trim And Led Light Module Rated L70 @ 50,000 HRS Minimum Operations, 
Mfr: LITHONIA, 
Model: LDN640/15 L06AR LSS MVOLT EZ1
Mtg: RECESSED, 
Watts: 17.5W</t>
  </si>
  <si>
    <t>D3R EM: 6'' Phase Nominal Aperture Dimmable Led Downlight With AIR-Tight Housing Semi-Specular Reflector Clear Trim And Led Light Module Rated L70 @ 50,000 HRS Minimum,Except Provide With Integral 10W  Emergency Battery Pack Rated For 90 Minute Minimum Operation,Provide With UL924 Listed Emergency Trasfer Device( FUNCTION DEVICES INC ESRN LEGRAND ELUC-200 OR SIMILAR) To  Swirtch To Emergency Circuit Upon Power Loss To Nominal Switch Circuit Serving Fixtures/ Room
Mfr: LITHONIA, 
Model: LDN640/15 L06AR LSS MVOLT EZ1 ESRN
Mtg: RECESSED, 
Watts: 17.5W</t>
  </si>
  <si>
    <t>D3X EM: 6'' Phase Nominal Aperture Dimmable Led Downlight With AIR-Tight Housing Semi-Specular Reflector Clear Trim And Led Light Module Rated L70 @ 50,000 HRS Minimum,Except Provide With Integral 10W  Emergency Battery Pack Rated For 90 Minute Minimum Operation 
Mfr: LITHONIA, 
Model: LDN640/15 L06AR LSS MVOLT EZ1 ESRN
Mtg: RECESSED, 
Watts: 17.5W</t>
  </si>
  <si>
    <t>E1: 6'' Phase Nominal Aperture Dimmable Smooth Lensed Led Downlight With Led Light Module Rated L70 @ 60,000HRS Minimum, 
Mfr: GOTHAM, 
Model: EV06CR 10/1000 6DFF SMO MVOLT EZ1, 
Mtg: RECESSED, 
Watts: 12.1W</t>
  </si>
  <si>
    <t>E2: 6'' Phase Nominal Aperture Dimmable Smooth Lensed Led Downlight With Led Light Module Rated L70 @ 60,000HRS Minimum, 
Mfr: GOTHAM, 
Model: EV06CR 20/1500 6DFF SMO MVOLT EZ1, 
Mtg: RECESSED, 
Watts: 25.9W</t>
  </si>
  <si>
    <t>F1: 6'' Phase Mri/Imaging Suite Regressed Downlight With Die-Cast Aluminium  Construction ( NON-FEROUS), Clear Semi-Specular Reflector 1% Dimming VIA 0-10V Controls And 24VDC Operated Provide Dc Power Supply /Controller And Dimming Filters(1PER CKT), 
Mfr: KENALL, 
Model: MIRIDL6-R-DCFW-23L-40K9-W-CSS-T-RIMR16-24V-DIM1, MIRIPSF-480(POWER SUPPLY) / MIRIFD-1A ( FILTERS), 
Mtg: RECESSED, 
Watts: 27W</t>
  </si>
  <si>
    <t>G1 EM: 2'X4' Clean Room Grade Led troffer (FLANGE MOUNT) With Inset White Aluminium Door, Steel Housing Gaskets Spring Loaded Latches And 1/8'' Thick Prismatic Acrylic Lens, 
Mfr: LITHONIA, COLUMBIA, 
Model: 2SRTL-F-L48-15000LM-IAW-AFL-MVOLT-EZ1-35K-80CRI 
Mtg: RECESSED DRYWALL, 
Watts: 121W</t>
  </si>
  <si>
    <t>G1X EM: 2'X4' Clean Room Grade Led troffer (FLANGE MOUNT) With Inset White Aluminium Door, Steel Housing Gaskets Spring Loaded Latches And 1/8'' Thick Prismatic Acrylic Lens, Provide With Emergency Battery Pack,
Mfr: LITHONIA, COLUMBIA, 
Model: 2SRTL-F-L48-15000LM-IAW-AFL-MVOLT-EZ1-35K-80CRI-E10WLCP, 
Mtg: RECESSED DRYWALL, 
Watts: 121W</t>
  </si>
  <si>
    <t>H1: 4' L Led Lensed Strip Light fixture With steel Housing And wide Distribution Reflector/Acrylic Lens Suspended Mount With Chain AT B10'-0 A.F.F To Bottom, 
Mfr: LITHONIA, 
Model: ZL1D-L48-ASR-5000LM FST-MVOLT-40K-80CRI-WH, 
Mtg: RECESSED, 
Watts: 41W</t>
  </si>
  <si>
    <t>H1X: 4' L Led Lensed Strip Light fixture With steel Housing And wide Distribution Reflector/Acrylic Lens Suspended Mount With Chain AT B10'-0 A.F.F To Bottom,Prove With Integral Emergency Battery Pack 
Mfr: LITHONIA, 
Model: ZL1D-L48-ASR-5000LM FST-MVOLT-40K-80CRI-E17W-WH, 
Mtg: RECESSED, 
Watts: 41W</t>
  </si>
  <si>
    <t xml:space="preserve">lA1: Phase x 24" Led Pendant Fixture With .125""Gloss White Virgin Acrylic Diffuser With Spun 0.63"" Aluminum Trumpet In Brushed Aluminum Finish And Silver Braid Power Cord, White Canopy And Stainless Steel Cable With Field Adjustable Gripper.
Mfr: IDROP,
Model: P5318-40HI-40DL-BA-SBPC,
Mtg: PENDANT, 
Watts: 19W,20W
</t>
  </si>
  <si>
    <t xml:space="preserve">IA2: 24" Phase x 30"H Led Pendant Fixture With .125"" Gloss White Virgin Acrylic Diffuser With Spun 0.63"" Aluminum Trumpet In Brushed Aluminum Finish And Silver Braid Power Cord,White Canopy And Stainless Steel Cable With Field Adjustable Gripper.
Mfr: IDROP,
Model: P5324-40HI-40DL-BA-SBPC,
Mtg: PENDANT, 
Watts: 27W,20W
</t>
  </si>
  <si>
    <t xml:space="preserve">IA3: 30"Phase x 36" H Led Pendant Fixture With .125 Gloss Acrylic Diffuser With Spun 0.63"" Aluminum Trumpet In Brushed Aluminum Finish And Silver Braid Power Cord,White Canopy And Stainless Steel Cable With Field Adjustable Gripper.
Mfr: IDROP,
Model: P5330-40HI-40DL-BA-SBPC,
Mtg: PENDANT, 
Watts: 32W,20W
</t>
  </si>
  <si>
    <t xml:space="preserve">IB1: 24" Phase Nominal x 3" Led Surface Mount Fixture With Edge Lit Fixture With Extruded Aluminum Housing Powder Coated Finish And Regressed Acrylic Lens.
Mfr: FOCAL POINT,
Model: FSDEP-2FL-5000DN-SG-940K-1C-UNV-L11-SM-WH,
Mtg: SURFACE, 
Watts: 44W
</t>
  </si>
  <si>
    <t xml:space="preserve">IB1X: Same As Type Ib1" Except Provide With Emergency Battery Unit For 90 Minute Minimum Operation Upon Normal Power Loss.
Mfr: FOCAL POINT,
Model: FSDEP-2FL-5000DN-SG-940K-1C-UNV-L11-SM-WH,
Mtg: SURFACE, 
Watts: 44W
</t>
  </si>
  <si>
    <t xml:space="preserve">IB2: 36" Phase Nominal x 3"Led Surface Mount Fixture With Edge Lit Fixture With Extruded Aluminum Housing One-Piece Top Cover And 18 Ga. Steel Reflector With High Reflectance White Powder Coated Finish And Regressed Acrylic Lens.
Mfr: FOCAL POINT,
Model: FSDEP-3FL-7000DN-SG-940K-1C-UNV-L11-SM-WH,
Mtg: SURFACE, 
Watts: 63W
</t>
  </si>
  <si>
    <t>IC1: 48" Phase Nominal (OUTSIDE) x 5"W x 1.625"H Ring Led Surface Mount Fixture With Extruded Aluminum Frame With White Anti-Microbial Powder Coat Finish And Sandblasted Clear Lexan Lens.
Mfr: ALW,
Model: RPD06-R2S-D4-4000-0/10V/S-WH/AM-UNV
Mtg: SURFACE, 
Watts: 104W</t>
  </si>
  <si>
    <t xml:space="preserve">IC1X: Same As TypeIC1" Except Provide With Emergency Battery 90 Minute Minimum Operation Upon Normal Loss.
Mfr: ALW,
Model: P5318-40HI-40DL-BA-SBPC,
Mtg: SURFACE, 
Watts: 104W
</t>
  </si>
  <si>
    <t xml:space="preserve">ID1: 6.5" Phase  x 16.4" H Hand-Blown Opaque White Glass Mini-Pendent Led Fixture Suspended With 10' Field-Cuttable Cable.Suspend Mount At Elevation Per Architect's Direction.
Mfr: TECH LIGHTING
Model: 700TDMAT1FFWS-LED927-120V,
Mtg: PENDANT, 
Watts: 9.5W
</t>
  </si>
  <si>
    <t xml:space="preserve">IE1: 3.5""Wx5"Dx4'L Linear Ceiling Recessed Led Fixture With Extruded Aluminum Housing,Die Cast Aluminum End-Caps And Uniform Froasted Acrylic Lens.
Mfr: AXIS,
Model: ZERLED-SQ-600-90-40-4-W-UNV-DP-1-*,
Mtg: RECESSED, 
Watts: 24W
</t>
  </si>
  <si>
    <t xml:space="preserve">IE1X: Same As Type IE1" Except Provide With Emergency Battery Unit For 90 Minute Minimum Operation Upon Normal Power Loss.
Mfr: AXIS,
Model: ZERLED-SQ-600-90-40-40W-UNV-DP-1-*-B1,
Mtg: RECESSED, 
Watts: 24W
</t>
  </si>
  <si>
    <t xml:space="preserve">IE2: 3.5"Wx5"Dx6'L Linear Wall Recessed Led Fixture With Extruded Aluminum Housing, Die Cast Aluminum End-Caps And Uniform Frosted Acrylic Lens.
Mfr: AXIS,
Model: ZERLED-SQ-800-90-40-6-W-UNV-DP-1-*,
Mtg: RECESSED, 
Watts: 47W
</t>
  </si>
  <si>
    <t xml:space="preserve">IE2X: Same As Type "IE1" Except Provide With Emergency Battery Battery unit For 90 Minute Minimum Operation Upon Normal Power Loss.
Mfr: AXIS,
Model: ZERLED-SQ-800-90-40-6-W-UNV-DP-1-*,
Mtg: RECESSED, 
Watts: 47W
</t>
  </si>
  <si>
    <t xml:space="preserve">IE3: 3.5"Wx5"Dx6'L Linear Wall Recessed Led Fixture With Aluminum Housing,Die Cast Aluminum End-Caps And Uniform Froasted Acrylic Lens.
Mfr: AXIS,
Model: ZERLED-SQ-600-90-40-6-W-UNV-DP-1-*,
Mtg:  RECESSED WALL, 
Watts: 36W
</t>
  </si>
  <si>
    <t xml:space="preserve">IF1: 3.5"Wx2'L Architectural Recessed Led Troffer With One-Piece Extruded Aluminium Housing, High Reflectance White Power Coated Steel Reflectors And .06"" Thick Extruded Acrylic Diffuser With 1.5"" Drop And Froasted Finish
Mfr: FOCAL POINT,
Model: FSM2L-PD15-625LF-40K-1C-UNV-L11-G1-WH-2',
Mtg: RECESSED, 
Watts: 17.6W
</t>
  </si>
  <si>
    <t xml:space="preserve">IF2: 3.5"Wx6'L Architectural Recessed Led Troffer With One-Piece Extruded Alumionum Housing,High Reflactance White Power Coated Steel Reflectors And .06"" Thick Extruded Acrylic Diffuser With 1.5"" Drop And Froasted Finish.
Mfr: FOCAL POINT,
Model: FSM2L-PD15-625LF-40K-1C-UNV-L11-G1-WH-4',
Mtg: RECESSED 
Watts: 35.2W
</t>
  </si>
  <si>
    <t>IF2X (No Schedule Given)</t>
  </si>
  <si>
    <t>IF2XR (No Schedule Given)</t>
  </si>
  <si>
    <t xml:space="preserve">IG1: 2'X2' Architectural Recessed Led Troffer With One-Piece Steel Housing(BOTTOM DRIVER ACCESS) And 1.25'' Thick Formed Acrylic Diffuser With 2'' Drop (SATIN WHITE FINISH), Mfr: FOCAL POINT, 
Model: FV22-AC2-2500L-40K-1C-UNV-LH1-G1-WH, 
Mtg: Recessed, 
Watts: 30W </t>
  </si>
  <si>
    <t xml:space="preserve">IG1X: 2'X2' Architectural Recessed Led Troffer With One-Piece Steel Housing(BOTTOM DRIVER ACCESS) And 1.25'' Thick Formed Acrylic Diffuser With 2'' Drop (SATIN WHITE FINISH),Except Provide  With Emergency Battery Unit For 90 Minute Minimum Operation Upon Normal Power Less, Mfr: FOCAL POINT, 
Model: FV22-AC2-2500L-40K-1C-UNV-LH1-G1-EM-WH, 
Mtg: Recessed, 
Watts: 30W </t>
  </si>
  <si>
    <t>IG2: 2'X2' Architectural Recessed Led Troffer With One-Piece Steel Housing (BOTTOM DRIVER ACCESS) And 1.25'' Thick Formed Acrylic Diffuser With 2'' drop( SATIN WHITE FINISH) , Mfr: FOCAL POINT, 
Model: FV22-AC2-3000L-40K-1C-UNV-LH1-G1-WH, 
Mtg: RECESSED, 
Watts: 37W</t>
  </si>
  <si>
    <t>IG2X: 2'X2' Architectural Recessed Led Troffer With One-Piece Steel Housing (BOTTOM DRIVER ACCESS) And 1.25'' Thick Formed Acrylic Diffuser With 2'' drop( SATIN WHITE FINISH), Except Provide With Emergency Battery Unit For 90 Minute Minimum Operation Upon Normal Power Loss, 
Mfr: FOCAL POINT, 
Model: FV22-AC2-3000L-40K-1C-UNV-LH1-G1-EM-WH, 
Mtg: RECESSED, 
Watts: 37W</t>
  </si>
  <si>
    <t>IH1: 2.5D''X2.5H'' X8'L Led Indirect Wall Mount Fixture With Extruded Aluminium Housing Cast Aluminium End-Caps White Power Coated Steel Reflector And Extruded Acrylic Lens, 
Mfr: AXIS, 
Model: ED2WD-400LM/FT-90-40-UB-8'-W-W-UNV-DP-1-FL, 
Mtg: RECESSED, 
Watts: 24.3W</t>
  </si>
  <si>
    <t>IH2: 2.5D''X2.5H'' X12'L Led Indirect Wall Mount Fixture With Extruded Aluminium Housing Cast Aluminium End-Caps White Power Coated Steel Reflector And Extruded Acrylic Lens, 
Mfr: AXIS, 
Model: ED2WD-400LM/FT-90-40-UB-12'-W-W-UNV-DP-1-FL, 
Mtg: RECESSED, 
Watts: 36.4W</t>
  </si>
  <si>
    <t>IH3: 2.5D''X2.5H'' X14'L Led Indirect Wall Mount Fixture With Extruded Aluminium Housing Cast Aluminium End-Caps White Power Coated Steel Reflector And Extruded Acrylic Lens, 
Mfr: AXIS, 
Model: ED2WD-400LM/FT-90-40-UB-14'-W-W-UNV-DP-1-FL, 
Mtg: RECESSED, 
Watts: 42.4W</t>
  </si>
  <si>
    <t>IH4: 2.5D''X2.5H'' X16'L Led Indirect Wall Mount Fixture With Extruded Aluminium Housing Cast Aluminium End-Caps White Power Coated Steel Reflector And Extruded Acrylic Lens, 
Mfr: AXIS, 
Model: ED2WD-400LM/FT-90-40-UB-6'-W-W-UNV-DP-1-FL, 
Mtg: RECESSED, 
Watts: 48.5W</t>
  </si>
  <si>
    <t>IJ1: 36'' Square (2.8''Wx3.7''H) Surface Mounted Led Fixture With Painted White Matte Finish And Satin Opal Diffuser, 
Mfr: INTER-LUX/ALM LTG, 
Model: 1545S36-M840U-D010-SW21, 
Mtg: SURFACE, 
Watts: 64W</t>
  </si>
  <si>
    <t>IK1: 58'' L (NOMINAL) Exterior Led Up-Light Fixture Extruded Aluminium Housing, 
Mfr: SPI LIGHTING, 
Model: EEW11901-L29W-102-277V-4000K-HZT-OAP(26.5''), 
Mtg: SURFACE, 
Watts: 29W</t>
  </si>
  <si>
    <t>IK2: 106.3'' L (NOMINAL) Exterior Led Up-Light Fixture Extruded Aluminium Housing, 
Mfr: SPI LIGHTING, 
Model: EEW11902-L57W-102-277V-4000K-HZT-OAP(20.5''), 
Mtg: SURFACE, 
Watts: 57W</t>
  </si>
  <si>
    <t>IL1: 3.1''Wx 4.4'' Hx96'' L Surface Ceiling Mount Exterior Led Linear Fixture With Extruded Housing Diffused Acrylic Lens With Semi-Direct (89% Direct /11% Indirect) Remote Power Supply (Max Remote Dist 15') And Integral Surfage Protection, Mfr: SPI LIGHTING, 
Model: SEC12113-L53W-120/277-4000K-SJB-OAL(8.00'-B-ECO1-ANO4, 
Mtg: SURFACE, 
Watts: 57W</t>
  </si>
  <si>
    <t>IM1 EM: Linear Led Cove Lighting Provide Approprite Number And Length Fixture With Jumpers As Required For Continous Cove Lighting, 
Mfr: BRICHWOOD LIGHTING, 
Model: SYD-LED-CLO-160-EE-40K-CR(RADIUS 4'-6'')-HRH-277-D10-MCO3, 
Mtg: SURFACE, 
Watts: 6.4/FT</t>
  </si>
  <si>
    <t>IN1: 8' Lx4'' Wx4.5'' H Nominal Direct / Indirect Wall Mount Led FixtureWith Flush Frosted Acrylic Up/Down Lens. Housing ConstructedOf Extruded Aluminium With White Finish, 
Mfr: FOCAL POINT, 
Model: FSM48W-FLFL-375DN/500UP-40K-1C-UNV-LD1-WM-WH-8', 
Mtg: SURFACE, 
Watts: 58W</t>
  </si>
  <si>
    <t>J1: 4' Phase Nominal Aperture Dimmable Led Downlight With AIR-Tight Housing Semi-Specular Reflector Clear Trim And Solid State Dynamic Red Emitting Led Light Module, 
Mfr: GOTHAM, 
Model: EVO-ARTC-R/12-4AR-MWD-LSS-277, 
Mtg: RECESSED, 
Watts: 9W</t>
  </si>
  <si>
    <t>R1: Relocated Round High Bay Metal halide Fixture, EXISTING, Mtg: PENDANT</t>
  </si>
  <si>
    <t xml:space="preserve">SIX: 10.5"Wx6"Hx6.5"D (Nominal) Led Exterior Wall Mtd FixtureWith Die-Cast Aluminium Housing (PLATINUM SILVER), Zero-Uplight, 10ka Surge Protector, Diffused Frosted Acrylic Lens (DUAL DRIVER &amp; DUALLED MODULES) With Battery Backup And Photocell.
Mfr: HUBBELL,
Model: LNC2-18L-4K-070-3-4-PS-PCU-CS-2DR,
Mtg: Wall, 
Watts: 43W
</t>
  </si>
  <si>
    <t xml:space="preserve">S2: 13"Wx6.5"Hx8"D (NOMINAL) Round/Radiused Led Exterior Wall Mtd Area Fixture With Die-Cast Aluminium Housing (PLANTIUM SILVER), Zero-Uplight, 10kA Surge Protector, Photocell And Type II Distribution.
Mfr: HUBBELL,
Model: RDI1-12L-30-4K7-2-277-PS-PCU,
Mtg: Wall, 
Watts: 28.3W
</t>
  </si>
  <si>
    <t xml:space="preserve">S2A: 31"Wx6.6"Hx8''D (NOMINAL) Round/Radiused Led Exterior Wall Mtd Area Fixture With Die-Cast Aluminium Housing (PLATINUM SILVER), Zero-Uplight, 10kA Surge Protector, Photocell And Type III Distribution,
Mfr: HUBBELL,
Model: RDI1-12L-30-4K7-3-277-PS-PCU,
Mtg: Wall, 
Watts: 28.2W
</t>
  </si>
  <si>
    <t xml:space="preserve">T1 EM:6" Phase Nominal Aperature Non-Conductive, Regressed Lensed Shower Led Downlight With Led Light Module Rated L70 @ 60,000HRS Minimum.
Mfr: GOTHAM,
Model: EVO 40/20 6DFR MVOLT GZI,
Mtg: RECESSED, 
Watts: 23.2W
</t>
  </si>
  <si>
    <t>Warning Light Relay MFG: GE #E4502RL</t>
  </si>
  <si>
    <t xml:space="preserve">WL1: Single Sided Thermoplastic Signage Light With White Housing/Face, Red Stencil Letters With ""X-Ray On"" Wording.
Mfr: LITHONIA,EXTRONIX,SURE-LITES,
Model: LQMP W 1 R 120/277 SW16, VEX-1-BP-LB-WH-SS (X-RAY IN USE), CX61WH-8 (X-RAY ON)
Mtg: Univeral, 
Watts: 0.62W
</t>
  </si>
  <si>
    <t xml:space="preserve">WL2: Single Sided Thermoplastic Signage Light With White Housing/Face,Red Stencil Letters With ""Beam On"" Wording.
Mfr: LITHONIA,EXITRONIX,SURE-LIGHTS,
Model: LQMP W 1 E 120/277 SWO5,VEX-1-BP-WH-SS (BEAM ON),CX61WH-(BEAM ON),
Mtg: UNIVERSAL, 
Watts: 0.62W
</t>
  </si>
  <si>
    <t xml:space="preserve">WL3: Single Sided Thermoplastic Signage Light With Housing/Face,Red Stencil Letters With ""Magnet In Use"" Wording.
Mfr: LITHONIA,EXTRONIX,SURE-LITES,
Model: LQMP W 1 R 120/277 SW11,VEX-1-BP-LB-WH-SS(MAGNET IN USE),CX61WH-(MAGNET IN USE),
Mtg: UNIVERSAL, 
Watts: 0.62W
</t>
  </si>
  <si>
    <t xml:space="preserve">X1: Single Sided Egress Led Exit With White Die-Cast Aluminum Housing Red Letters Emergency Battery Unit And Self Diagnostics. Provide With Chevron Indicator(S) As Indicated/Required.
Mfr: LITHONIA,DUAL-LITE
Model: LESW1R 120/277 ELN SD,SESRWEI,
Mtg: UNIVERSAL, 
Watts: 3.8W
</t>
  </si>
  <si>
    <t xml:space="preserve">X1R: Single Sided Egress Led Exit With White Die-Cast Aluminum Housing,Red Letters Emergency Battery Unit And Self Diagnostics,Provide With Chevron Indicator(S). As Indicated/Required.Provide With White Remote Capacity Canopy Rated 6vdc, 11.1w Output.
Mfr: LITHONIA,
Model: LESW1R 120/277 ELN SD ELA W LEHO 120/277N,
Mtg: Wall, 
Watts: 15W
</t>
  </si>
  <si>
    <t xml:space="preserve">X2: Double Sided Egress Led Exit With White Die-Cast Aluminum Housing,Red Letters Emergency Battery Unit And Self Diagnostics Provide With Chevron Indicator(S) As Indicated/Required.
Mfr: LITHONIA,DUAL LITE
Model: LESW2R 120/277 ELN SD,SEDRWEI
Mtg: UNIVERSAL, 
Watts: 3.8W
"
</t>
  </si>
  <si>
    <t>X3: Twin Head Low Profile Led Emergency Wall Unit With White Housing And Lead-Calcium Battery For 90 Minimum Operation.Provide With Test Switch And Status Indicator.
Mfr: LITHONIA,
Model: EU2L M12 ,
Mtg: WALL,
Watt: 3W</t>
  </si>
  <si>
    <t>X4: Outdoor Twin Led Remote Lamp Head With Die-Cast Aluminum Construction And White Finish, Fixture Rated 4.8Vdc At 1w Per Lamp Head. Fixture To Be Powered From Adjacent Indoor Type ""X1R"" Fixture.
Mfr: LITHONIA,
Model: ELMRMLP220L,
Mtg: Wall, 
Watts: 2.4W</t>
  </si>
  <si>
    <t>LIGHTING CONTROLS</t>
  </si>
  <si>
    <t xml:space="preserve">INTERTER SYSTEM FOR CRITICAL LIGHTING LOADS WITH 90 MIN BACK UP. INTERTER SHALL BE ACUITY BRANDS EAC-FTT-1000-277/277-OB2-WMB-FSP-EXITRONIX PHXCOM-750-277-277-WB 0R APPROVED SIMILAR </t>
  </si>
  <si>
    <t>LC SMALL ROOM LOW VOLTAGE PASSIVE INFRARED AND MICROPHONICS/ ULTRASONICS CEILING MOUNTED SENSOR FOR LIGHTING CONTROL.ACUITY SENSOR CM-PDT-9 OR APPROVED</t>
  </si>
  <si>
    <t>LC POWER PACK/ RELAY LOAD CONTROLLER FOR LOW VOLTAGE SENSOR. ACUITY SENSOR PP20/PP20-2 OR APPROVED</t>
  </si>
  <si>
    <t>LC S SINGLE POLE 20A SWITCH</t>
  </si>
  <si>
    <t>LC S(MS) PASSIVE INFRARED LINE VOLTAGE OCCUPANCY SENSOR . ACUITY SENSOR SWITCH WSD-PDT-WH OR APPROVED</t>
  </si>
  <si>
    <t>LC S3 SINGLE POLE 20A SWITCH THREEWAY SWITCH</t>
  </si>
  <si>
    <t>LC S4 SINGLE POLE 20A SWITCH FOURWAY SWITCH</t>
  </si>
  <si>
    <t>LC WALL OUTLET AND DIMMER SWITCH WITH ON/OFF AND LOWER/RAISE . ACUITY SENSOR SWITCHED SPODMRD-EZ-WH OR APPROVED SIMILAR</t>
  </si>
  <si>
    <t>LIGHTING CONTROL PANEL</t>
  </si>
  <si>
    <t>MRI ROOM LIGHTING POWER SUPPLY UNIT (277/24v DC)</t>
  </si>
  <si>
    <t>SECURITY</t>
  </si>
  <si>
    <t xml:space="preserve">3/4" Empty Conduit W Pull string </t>
  </si>
  <si>
    <t>Security Control Panel To Be Furnished and Installed by Owner's Security Contractor</t>
  </si>
  <si>
    <t>CCTV Camera (Furnished By Owner)</t>
  </si>
  <si>
    <t>DISCONNECT SWITCHES</t>
  </si>
  <si>
    <t>30A 3P Disconnect Switch</t>
  </si>
  <si>
    <t>400A 3P Disconnect Switch</t>
  </si>
  <si>
    <t>600A 3P Disconnect Switch</t>
  </si>
  <si>
    <t>60A 3P Disconnect Switch</t>
  </si>
  <si>
    <t>800A 3P Disconnect Switch</t>
  </si>
  <si>
    <t>FDS 400A 3P Fused Disconnect Switch</t>
  </si>
  <si>
    <t>Non Fusible Disconnect Switch 30A 3P</t>
  </si>
  <si>
    <t>60A, 3P, 600V Non Fused Disconnect Switch</t>
  </si>
  <si>
    <t>Non Fused Disconnet Switch 30A, 600V</t>
  </si>
  <si>
    <t>Non Fusible Disconnect Switch 100A 3P, NEMA 3R</t>
  </si>
  <si>
    <t>Non Fusible Disconnect Switch 30A 2P, NEMA 3R</t>
  </si>
  <si>
    <t>Non Fusible Disconnect Switch 30A 3P, NEMA 3R</t>
  </si>
  <si>
    <t>Non Fusible Disconnect Switch 60A 3P</t>
  </si>
  <si>
    <t>Non Fusible Disconnect Switch 60A 3P, NEMA 3R</t>
  </si>
  <si>
    <t>Toggle Type 2 Pole Disconnect Switch</t>
  </si>
  <si>
    <t>MISCELLANEOUS</t>
  </si>
  <si>
    <t xml:space="preserve">12" D Pull Box </t>
  </si>
  <si>
    <t>12"x7"x12" D Pull Box</t>
  </si>
  <si>
    <t>6"x6"x4"D Pull Box</t>
  </si>
  <si>
    <t>Base Frame Pull Box</t>
  </si>
  <si>
    <t>Blower box</t>
  </si>
  <si>
    <t>Cord and Plug</t>
  </si>
  <si>
    <t>Cord and Plug (For Nitrogen manifold Controller)</t>
  </si>
  <si>
    <t>Cord and Plug For Hydrotherapy Equipment</t>
  </si>
  <si>
    <t>Junction Box</t>
  </si>
  <si>
    <t>Junction Box For Exam/Surgery Light</t>
  </si>
  <si>
    <t>Radiation system Detector Junction Box</t>
  </si>
  <si>
    <t>Relay Junction Box</t>
  </si>
  <si>
    <t>Outlet Box</t>
  </si>
  <si>
    <t>Sheild Cooler</t>
  </si>
  <si>
    <t>Unistrut</t>
  </si>
  <si>
    <t>3/8" Nuts and Washers</t>
  </si>
  <si>
    <t>Wall Mounted Junction Box</t>
  </si>
  <si>
    <t>Wall Mounted Junction box for Signage</t>
  </si>
  <si>
    <t>DEMOLITION</t>
  </si>
  <si>
    <t>DISTRIBUTION DEMOLITION</t>
  </si>
  <si>
    <t>112.5kVA XFMR</t>
  </si>
  <si>
    <t>80kVA 480V-208/120V XFMR</t>
  </si>
  <si>
    <t>PANEL DEMOLITION</t>
  </si>
  <si>
    <t>600A 480/277V 3P 4W Main Distribution Panel with Related Electrical Grounding and Breakers</t>
  </si>
  <si>
    <t>800A 480/277V 3P 4W Main Distribution Panel with Breakers</t>
  </si>
  <si>
    <t>DP Panel to be Demolished</t>
  </si>
  <si>
    <t>H1 Panel to be Demolished</t>
  </si>
  <si>
    <t>H2 Panel to be Demolished</t>
  </si>
  <si>
    <t>HV-A Panel to be Demolished</t>
  </si>
  <si>
    <t>L1 Panel to be Demolished</t>
  </si>
  <si>
    <t>L2 with Load Center to be Demolished</t>
  </si>
  <si>
    <t>LP-C Panel to be Demolished</t>
  </si>
  <si>
    <t>WIRE DEMOLITION</t>
  </si>
  <si>
    <t>Feeder Demolition</t>
  </si>
  <si>
    <t>MISC. DEVICES DEMOLITION</t>
  </si>
  <si>
    <t>Temperature Control Panels To Be Relocated</t>
  </si>
  <si>
    <t xml:space="preserve">Salvage Lightg Fixtures For Reuse </t>
  </si>
  <si>
    <t>SQFT</t>
  </si>
  <si>
    <t>Sump Pump Controller and Alarm Unit To Be Relocated</t>
  </si>
  <si>
    <t>Main Switch Board To Be Removed. Coordinate W/ PSE&amp;G and Building Owner/Property Manager</t>
  </si>
  <si>
    <t xml:space="preserve">TOTAL MATERIAL COST  </t>
  </si>
  <si>
    <t xml:space="preserve">TOTAL LABOR COST  </t>
  </si>
  <si>
    <t xml:space="preserve">TOTAL COST  </t>
  </si>
  <si>
    <t xml:space="preserve">OVERHEADS &amp; PROFIT  </t>
  </si>
  <si>
    <t xml:space="preserve">TOTAL BID  </t>
  </si>
  <si>
    <t>SCOPE OF ESTIMATE:</t>
  </si>
  <si>
    <t>I</t>
  </si>
  <si>
    <t>SUPPLY &amp; INSTALLATION</t>
  </si>
  <si>
    <t>Conductors &amp; Conduits</t>
  </si>
  <si>
    <t>Panels &amp; Circuit Breakers</t>
  </si>
  <si>
    <t>Receptacles &amp; Switches</t>
  </si>
  <si>
    <t>Lighting &amp; Controls</t>
  </si>
  <si>
    <t>Fire Alarm</t>
  </si>
  <si>
    <t>Disconnect Switches</t>
  </si>
  <si>
    <t>Demolition</t>
  </si>
  <si>
    <t>II</t>
  </si>
  <si>
    <t>NOTES</t>
  </si>
  <si>
    <t>Only Demolished Units and Lengths were included from Partial Removal One-Line Diagram (E5.3)</t>
  </si>
  <si>
    <t>Some Existing Panel' Location was assumed to taker off their Feeder Demolition.</t>
  </si>
  <si>
    <t>TELECOMMUNICATION</t>
  </si>
  <si>
    <t>1" EMT Conduit W/ Bushing and Pull String</t>
  </si>
  <si>
    <t>CAT 5</t>
  </si>
  <si>
    <t>IT Racks (Provied by Owner Telecommunication Provider)</t>
  </si>
  <si>
    <t xml:space="preserve"> TV Outlet</t>
  </si>
  <si>
    <t xml:space="preserve"> Wall Outlet Box For Data  and Voice Jack</t>
  </si>
  <si>
    <t xml:space="preserve"> Wall Outlet Box For Data Jack</t>
  </si>
  <si>
    <t xml:space="preserve"> Wall Outlet Box For Telephone Jack</t>
  </si>
  <si>
    <t>UPS Units For Telecommunication and Security System To Be Furnished and Installed by Owner Telecommunication and Security Contractor</t>
  </si>
  <si>
    <t>Telecommunication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</si>
</sst>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_-* #,##0.00_-;\-* #,##0.00_-;_-* &quot;-&quot;??_-;_-@_-"/>
    <numFmt numFmtId="165" formatCode="_-* #,##0_-;\-* #,##0_-;_-* &quot;-&quot;_-;_-@_-"/>
    <numFmt numFmtId="166" formatCode="_-[$$-409]* #,##0.00_ ;_-[$$-409]* \-#,##0.00\ ;_-[$$-409]* &quot;-&quot;??_ ;_-@_ "/>
    <numFmt numFmtId="167" formatCode="_(&quot;$&quot;* #,##0_);_(&quot;$&quot;* \(#,##0\);_(&quot;$&quot;* &quot;-&quot;??_);_(@_)"/>
    <numFmt numFmtId="168" formatCode="_-* #,##0.00_-;\-* #,##0.00_-;_-* &quot;-&quot;_-;_-@_-"/>
    <numFmt numFmtId="169" formatCode="_-[$$-409]* #,##0_ ;_-[$$-409]* \-#,##0\ ;_-[$$-409]* &quot;-&quot;??_ ;_-@_ "/>
  </numFmts>
  <fonts count="15">
    <font>
      <sz val="11"/>
      <color theme="1"/>
      <name val="Calibri"/>
      <charset val="134"/>
      <scheme val="minor"/>
    </font>
    <font>
      <sz val="11"/>
      <color theme="0"/>
      <name val="Calibri"/>
      <charset val="134"/>
      <scheme val="minor"/>
    </font>
    <font>
      <b/>
      <sz val="12"/>
      <color rgb="FFFF0000"/>
      <name val="Calibri"/>
      <charset val="134"/>
      <scheme val="minor"/>
    </font>
    <font>
      <b/>
      <sz val="11"/>
      <color theme="0"/>
      <name val="Calibri"/>
      <charset val="134"/>
      <scheme val="minor"/>
    </font>
    <font>
      <b/>
      <sz val="11"/>
      <color theme="1"/>
      <name val="Calibri"/>
      <charset val="134"/>
      <scheme val="minor"/>
    </font>
    <font>
      <sz val="11"/>
      <name val="Calibri"/>
      <charset val="134"/>
      <scheme val="minor"/>
    </font>
    <font>
      <b/>
      <sz val="12"/>
      <color theme="1"/>
      <name val="Calibri"/>
      <charset val="134"/>
      <scheme val="minor"/>
    </font>
    <font>
      <b/>
      <sz val="12"/>
      <color theme="0"/>
      <name val="Calibri"/>
      <charset val="134"/>
      <scheme val="minor"/>
    </font>
    <font>
      <sz val="11"/>
      <color rgb="FF000000"/>
      <name val="Calibri"/>
      <charset val="134"/>
      <scheme val="minor"/>
    </font>
    <font>
      <b/>
      <sz val="11"/>
      <name val="Calibri"/>
      <charset val="134"/>
      <scheme val="minor"/>
    </font>
    <font>
      <sz val="12"/>
      <name val="Arial"/>
      <charset val="134"/>
    </font>
    <font>
      <sz val="11"/>
      <color theme="1"/>
      <name val="Calibri"/>
      <charset val="134"/>
      <scheme val="minor"/>
    </font>
    <font>
      <b/>
      <sz val="11"/>
      <color theme="0"/>
      <name val="Calibri"/>
      <family val="2"/>
      <scheme val="minor"/>
    </font>
    <font>
      <sz val="11"/>
      <color theme="0"/>
      <name val="Calibri"/>
      <family val="2"/>
      <scheme val="minor"/>
    </font>
    <font>
      <b/>
      <sz val="12"/>
      <color theme="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30F27"/>
        <bgColor indexed="64"/>
      </patternFill>
    </fill>
  </fills>
  <borders count="3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s>
  <cellStyleXfs count="6">
    <xf numFmtId="0" fontId="0" fillId="0" borderId="0"/>
    <xf numFmtId="164"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0" fontId="10" fillId="0" borderId="0"/>
  </cellStyleXfs>
  <cellXfs count="242">
    <xf numFmtId="0" fontId="0" fillId="0" borderId="0" xfId="0"/>
    <xf numFmtId="0" fontId="0" fillId="2" borderId="0" xfId="0" applyFont="1" applyFill="1"/>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44" fontId="0" fillId="0" borderId="0" xfId="0" applyNumberFormat="1" applyFont="1" applyAlignment="1">
      <alignment horizontal="center" vertical="center"/>
    </xf>
    <xf numFmtId="0" fontId="0" fillId="0" borderId="0" xfId="0" applyNumberFormat="1" applyFont="1" applyAlignment="1">
      <alignment horizontal="center" vertical="center"/>
    </xf>
    <xf numFmtId="0" fontId="0" fillId="0" borderId="0" xfId="0" applyNumberFormat="1" applyFont="1" applyAlignment="1">
      <alignment horizontal="center"/>
    </xf>
    <xf numFmtId="166" fontId="0" fillId="0" borderId="0" xfId="0" applyNumberFormat="1" applyFont="1" applyAlignment="1">
      <alignment horizontal="center"/>
    </xf>
    <xf numFmtId="44" fontId="0" fillId="0" borderId="0" xfId="0" applyNumberFormat="1" applyFont="1" applyAlignment="1">
      <alignment horizontal="center"/>
    </xf>
    <xf numFmtId="0" fontId="2" fillId="3" borderId="0" xfId="0" applyFont="1" applyFill="1" applyAlignment="1">
      <alignment horizontal="left" vertical="center"/>
    </xf>
    <xf numFmtId="0" fontId="2" fillId="3" borderId="0" xfId="5" applyFont="1" applyFill="1" applyAlignment="1">
      <alignment horizontal="left"/>
    </xf>
    <xf numFmtId="0" fontId="0" fillId="3" borderId="0" xfId="0" applyFont="1" applyFill="1" applyAlignment="1">
      <alignment horizontal="center" vertical="center"/>
    </xf>
    <xf numFmtId="0" fontId="0" fillId="3" borderId="0" xfId="0" applyFont="1" applyFill="1" applyAlignment="1">
      <alignment horizontal="center"/>
    </xf>
    <xf numFmtId="1" fontId="0" fillId="3" borderId="0" xfId="0" applyNumberFormat="1" applyFont="1" applyFill="1" applyAlignment="1">
      <alignment horizontal="center"/>
    </xf>
    <xf numFmtId="44" fontId="0" fillId="3" borderId="0" xfId="1" applyNumberFormat="1" applyFont="1" applyFill="1" applyAlignment="1">
      <alignment horizontal="center" vertical="center"/>
    </xf>
    <xf numFmtId="0" fontId="2" fillId="3" borderId="0" xfId="5" applyFont="1" applyFill="1" applyAlignment="1">
      <alignment vertical="center"/>
    </xf>
    <xf numFmtId="44" fontId="0" fillId="3" borderId="0" xfId="2" applyFont="1" applyFill="1" applyAlignment="1">
      <alignment horizontal="center" vertical="center"/>
    </xf>
    <xf numFmtId="44" fontId="0" fillId="3" borderId="0" xfId="2" applyNumberFormat="1"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44" fontId="3" fillId="4" borderId="1" xfId="0" applyNumberFormat="1" applyFont="1" applyFill="1" applyBorder="1" applyAlignment="1">
      <alignment horizontal="center" vertical="center" wrapText="1"/>
    </xf>
    <xf numFmtId="44" fontId="3" fillId="4" borderId="2" xfId="0" applyNumberFormat="1" applyFont="1" applyFill="1" applyBorder="1" applyAlignment="1">
      <alignment horizontal="center" vertical="center" wrapText="1"/>
    </xf>
    <xf numFmtId="0" fontId="0" fillId="0" borderId="5" xfId="0" applyFont="1" applyBorder="1" applyAlignment="1">
      <alignment horizontal="center" vertical="center"/>
    </xf>
    <xf numFmtId="0" fontId="0" fillId="3" borderId="6" xfId="0" applyFont="1" applyFill="1" applyBorder="1" applyAlignment="1">
      <alignment horizontal="left" vertical="center" wrapText="1"/>
    </xf>
    <xf numFmtId="0" fontId="0" fillId="3" borderId="7" xfId="0" applyFont="1" applyFill="1" applyBorder="1" applyAlignment="1">
      <alignment horizontal="center" vertical="center" wrapText="1"/>
    </xf>
    <xf numFmtId="9" fontId="5" fillId="3" borderId="4" xfId="3" applyFont="1" applyFill="1" applyBorder="1" applyAlignment="1">
      <alignment horizontal="center" vertical="center"/>
    </xf>
    <xf numFmtId="0" fontId="5" fillId="3" borderId="4" xfId="5" applyNumberFormat="1" applyFont="1" applyFill="1" applyBorder="1" applyAlignment="1">
      <alignment horizontal="center" vertical="center"/>
    </xf>
    <xf numFmtId="0" fontId="0" fillId="3" borderId="4" xfId="0" applyFont="1" applyFill="1" applyBorder="1" applyAlignment="1">
      <alignment horizontal="center" vertical="center"/>
    </xf>
    <xf numFmtId="44" fontId="5" fillId="3" borderId="4" xfId="1" applyNumberFormat="1"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Fill="1" applyBorder="1" applyAlignment="1">
      <alignment horizontal="center" vertical="center" wrapText="1"/>
    </xf>
    <xf numFmtId="44" fontId="5" fillId="3" borderId="4" xfId="2" applyNumberFormat="1" applyFont="1" applyFill="1" applyBorder="1" applyAlignment="1">
      <alignment horizontal="center" vertical="center"/>
    </xf>
    <xf numFmtId="0" fontId="0" fillId="0" borderId="9" xfId="0" applyBorder="1"/>
    <xf numFmtId="0" fontId="0" fillId="0" borderId="4" xfId="0" applyBorder="1" applyAlignment="1">
      <alignment horizontal="center"/>
    </xf>
    <xf numFmtId="9" fontId="5" fillId="3" borderId="4" xfId="3" applyFont="1" applyFill="1" applyBorder="1" applyAlignment="1">
      <alignment horizontal="center"/>
    </xf>
    <xf numFmtId="0" fontId="5" fillId="3" borderId="4" xfId="5" applyNumberFormat="1" applyFont="1" applyFill="1" applyBorder="1" applyAlignment="1">
      <alignment horizontal="center"/>
    </xf>
    <xf numFmtId="0" fontId="0" fillId="3" borderId="4" xfId="0" applyFont="1" applyFill="1" applyBorder="1" applyAlignment="1">
      <alignment horizontal="center"/>
    </xf>
    <xf numFmtId="44" fontId="0" fillId="3" borderId="4" xfId="2" applyNumberFormat="1" applyFont="1" applyFill="1" applyBorder="1" applyAlignment="1">
      <alignment horizontal="center"/>
    </xf>
    <xf numFmtId="0" fontId="0" fillId="0" borderId="4" xfId="0" applyBorder="1"/>
    <xf numFmtId="0" fontId="0" fillId="0" borderId="7" xfId="0" applyFont="1" applyFill="1" applyBorder="1" applyAlignment="1">
      <alignment horizontal="center" wrapText="1"/>
    </xf>
    <xf numFmtId="44" fontId="5" fillId="3" borderId="4" xfId="2" applyNumberFormat="1" applyFont="1" applyFill="1" applyBorder="1" applyAlignment="1">
      <alignment horizontal="center"/>
    </xf>
    <xf numFmtId="0" fontId="0" fillId="0" borderId="7" xfId="0" applyBorder="1" applyAlignment="1">
      <alignment horizontal="center"/>
    </xf>
    <xf numFmtId="0" fontId="0" fillId="3" borderId="7" xfId="0" applyFont="1" applyFill="1" applyBorder="1" applyAlignment="1">
      <alignment horizontal="center" wrapText="1"/>
    </xf>
    <xf numFmtId="44" fontId="5" fillId="3" borderId="4" xfId="1" applyNumberFormat="1" applyFont="1" applyFill="1" applyBorder="1" applyAlignment="1">
      <alignment horizontal="center"/>
    </xf>
    <xf numFmtId="0" fontId="0" fillId="0" borderId="11" xfId="0" applyBorder="1" applyAlignment="1">
      <alignment horizontal="center"/>
    </xf>
    <xf numFmtId="0" fontId="0" fillId="0" borderId="9" xfId="0" applyBorder="1" applyAlignment="1">
      <alignment wrapText="1"/>
    </xf>
    <xf numFmtId="9" fontId="0" fillId="0" borderId="4" xfId="3" applyFont="1" applyBorder="1" applyAlignment="1">
      <alignment horizontal="center"/>
    </xf>
    <xf numFmtId="166" fontId="0" fillId="0" borderId="4" xfId="0" applyNumberFormat="1" applyBorder="1" applyAlignment="1"/>
    <xf numFmtId="0" fontId="0" fillId="0" borderId="4" xfId="0" applyBorder="1" applyAlignment="1">
      <alignment vertical="center" wrapText="1"/>
    </xf>
    <xf numFmtId="0" fontId="0" fillId="0" borderId="4" xfId="0" applyBorder="1" applyAlignment="1">
      <alignment wrapText="1"/>
    </xf>
    <xf numFmtId="0" fontId="5" fillId="3" borderId="4" xfId="5" applyFont="1" applyFill="1" applyBorder="1" applyAlignment="1">
      <alignment horizontal="center"/>
    </xf>
    <xf numFmtId="44" fontId="0" fillId="3" borderId="4" xfId="1" applyNumberFormat="1" applyFont="1" applyFill="1" applyBorder="1" applyAlignment="1">
      <alignment horizontal="center"/>
    </xf>
    <xf numFmtId="0" fontId="0" fillId="0" borderId="4" xfId="0" applyBorder="1" applyAlignment="1">
      <alignment horizontal="center" vertical="center"/>
    </xf>
    <xf numFmtId="0" fontId="5" fillId="3" borderId="4" xfId="5" applyFont="1" applyFill="1" applyBorder="1" applyAlignment="1">
      <alignment horizontal="center" vertical="center"/>
    </xf>
    <xf numFmtId="44" fontId="0" fillId="3" borderId="4" xfId="1" applyNumberFormat="1" applyFont="1" applyFill="1" applyBorder="1" applyAlignment="1">
      <alignment horizontal="center" vertical="center"/>
    </xf>
    <xf numFmtId="0" fontId="0" fillId="3" borderId="12" xfId="0" applyFont="1" applyFill="1" applyBorder="1" applyAlignment="1">
      <alignment vertical="center" wrapText="1"/>
    </xf>
    <xf numFmtId="0" fontId="0" fillId="3" borderId="12" xfId="0" applyFont="1" applyFill="1" applyBorder="1" applyAlignment="1">
      <alignment horizontal="center" vertical="center" wrapText="1"/>
    </xf>
    <xf numFmtId="0" fontId="4" fillId="5" borderId="1" xfId="0" applyFont="1" applyFill="1" applyBorder="1" applyAlignment="1">
      <alignment horizontal="center"/>
    </xf>
    <xf numFmtId="0" fontId="0" fillId="0" borderId="14" xfId="0" applyFont="1" applyBorder="1" applyAlignment="1">
      <alignment horizontal="center" vertical="center"/>
    </xf>
    <xf numFmtId="0" fontId="0" fillId="0" borderId="10" xfId="0" applyFont="1" applyBorder="1" applyAlignment="1">
      <alignment horizontal="center"/>
    </xf>
    <xf numFmtId="0" fontId="0" fillId="3" borderId="0" xfId="2" applyNumberFormat="1" applyFont="1" applyFill="1" applyAlignment="1">
      <alignment horizontal="center" vertical="center"/>
    </xf>
    <xf numFmtId="164" fontId="0" fillId="3" borderId="0" xfId="1" applyFont="1" applyFill="1" applyAlignment="1">
      <alignment horizontal="center" vertical="center"/>
    </xf>
    <xf numFmtId="44" fontId="0" fillId="3" borderId="0" xfId="2" applyFont="1" applyFill="1" applyAlignment="1">
      <alignment horizontal="center"/>
    </xf>
    <xf numFmtId="166" fontId="0" fillId="3" borderId="0" xfId="1" applyNumberFormat="1" applyFont="1" applyFill="1" applyAlignment="1">
      <alignment horizontal="center"/>
    </xf>
    <xf numFmtId="44" fontId="0" fillId="3" borderId="0" xfId="2" applyNumberFormat="1" applyFont="1" applyFill="1" applyAlignment="1">
      <alignment horizontal="center"/>
    </xf>
    <xf numFmtId="167" fontId="6" fillId="5" borderId="1" xfId="2" applyNumberFormat="1" applyFont="1" applyFill="1" applyBorder="1" applyAlignment="1">
      <alignment horizontal="center" vertical="center"/>
    </xf>
    <xf numFmtId="164" fontId="0" fillId="0" borderId="0" xfId="1" applyFont="1" applyAlignment="1">
      <alignment horizontal="center"/>
    </xf>
    <xf numFmtId="0" fontId="3" fillId="4" borderId="2" xfId="0" applyNumberFormat="1" applyFont="1" applyFill="1" applyBorder="1" applyAlignment="1">
      <alignment horizontal="center" vertical="center" wrapText="1"/>
    </xf>
    <xf numFmtId="44" fontId="3" fillId="4" borderId="2" xfId="2" applyFont="1" applyFill="1" applyBorder="1" applyAlignment="1">
      <alignment horizontal="center" vertical="center" wrapText="1"/>
    </xf>
    <xf numFmtId="0" fontId="3" fillId="4" borderId="2" xfId="0"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44" fontId="0" fillId="3" borderId="4" xfId="4" applyNumberFormat="1" applyFont="1" applyFill="1" applyBorder="1" applyAlignment="1">
      <alignment horizontal="center" vertical="center"/>
    </xf>
    <xf numFmtId="0" fontId="0" fillId="3" borderId="4" xfId="2" applyNumberFormat="1" applyFont="1" applyFill="1" applyBorder="1" applyAlignment="1">
      <alignment horizontal="center" vertical="center"/>
    </xf>
    <xf numFmtId="164" fontId="0" fillId="3" borderId="4" xfId="1" applyFont="1" applyFill="1" applyBorder="1" applyAlignment="1">
      <alignment horizontal="center" vertical="center"/>
    </xf>
    <xf numFmtId="0" fontId="0" fillId="3" borderId="4" xfId="1" applyNumberFormat="1" applyFont="1" applyFill="1" applyBorder="1" applyAlignment="1">
      <alignment horizontal="center" vertical="center"/>
    </xf>
    <xf numFmtId="166" fontId="0" fillId="3" borderId="4" xfId="2" applyNumberFormat="1" applyFont="1" applyFill="1" applyBorder="1" applyAlignment="1">
      <alignment horizontal="center" vertical="center"/>
    </xf>
    <xf numFmtId="44" fontId="0" fillId="3" borderId="19" xfId="2" applyNumberFormat="1" applyFont="1" applyFill="1" applyBorder="1" applyAlignment="1">
      <alignment horizontal="center" vertical="center"/>
    </xf>
    <xf numFmtId="44" fontId="0" fillId="3" borderId="4" xfId="4" applyNumberFormat="1" applyFont="1" applyFill="1" applyBorder="1" applyAlignment="1">
      <alignment horizontal="center"/>
    </xf>
    <xf numFmtId="167" fontId="0" fillId="3" borderId="4" xfId="2" applyNumberFormat="1" applyFont="1" applyFill="1" applyBorder="1" applyAlignment="1">
      <alignment horizontal="center"/>
    </xf>
    <xf numFmtId="44" fontId="0" fillId="3" borderId="4" xfId="2" applyFont="1" applyFill="1" applyBorder="1" applyAlignment="1">
      <alignment horizontal="center"/>
    </xf>
    <xf numFmtId="1" fontId="0" fillId="3" borderId="4" xfId="2" applyNumberFormat="1" applyFont="1" applyFill="1" applyBorder="1" applyAlignment="1">
      <alignment horizontal="center"/>
    </xf>
    <xf numFmtId="164" fontId="0" fillId="3" borderId="4" xfId="1" applyFont="1" applyFill="1" applyBorder="1" applyAlignment="1">
      <alignment horizontal="center"/>
    </xf>
    <xf numFmtId="167" fontId="0" fillId="3" borderId="19" xfId="2" applyNumberFormat="1" applyFont="1" applyFill="1" applyBorder="1" applyAlignment="1">
      <alignment horizontal="center"/>
    </xf>
    <xf numFmtId="0" fontId="0" fillId="3" borderId="4" xfId="2" applyNumberFormat="1" applyFont="1" applyFill="1" applyBorder="1" applyAlignment="1">
      <alignment horizontal="center"/>
    </xf>
    <xf numFmtId="0" fontId="0" fillId="3" borderId="4" xfId="1" applyNumberFormat="1" applyFont="1" applyFill="1" applyBorder="1" applyAlignment="1">
      <alignment horizontal="center"/>
    </xf>
    <xf numFmtId="44" fontId="0" fillId="3" borderId="19" xfId="2" applyNumberFormat="1" applyFont="1" applyFill="1" applyBorder="1" applyAlignment="1">
      <alignment horizontal="center"/>
    </xf>
    <xf numFmtId="166" fontId="0" fillId="0" borderId="4" xfId="4" applyNumberFormat="1" applyFont="1" applyBorder="1" applyAlignment="1"/>
    <xf numFmtId="44" fontId="0" fillId="0" borderId="4" xfId="2" applyFont="1" applyBorder="1" applyAlignment="1">
      <alignment horizontal="center"/>
    </xf>
    <xf numFmtId="44" fontId="0" fillId="0" borderId="4" xfId="2" applyFont="1" applyBorder="1" applyAlignment="1"/>
    <xf numFmtId="166" fontId="0" fillId="0" borderId="4" xfId="4" applyNumberFormat="1" applyFont="1" applyBorder="1" applyAlignment="1">
      <alignment vertical="center"/>
    </xf>
    <xf numFmtId="167" fontId="0" fillId="3" borderId="4" xfId="2" applyNumberFormat="1" applyFont="1" applyFill="1" applyBorder="1" applyAlignment="1">
      <alignment horizontal="center" vertical="center"/>
    </xf>
    <xf numFmtId="168" fontId="0" fillId="0" borderId="4" xfId="4" applyNumberFormat="1" applyFont="1" applyBorder="1" applyAlignment="1">
      <alignment vertical="center"/>
    </xf>
    <xf numFmtId="169" fontId="0" fillId="0" borderId="19" xfId="0" applyNumberFormat="1" applyBorder="1" applyAlignment="1">
      <alignment vertical="center"/>
    </xf>
    <xf numFmtId="44" fontId="0" fillId="3" borderId="4" xfId="2" applyNumberFormat="1" applyFont="1" applyFill="1" applyBorder="1" applyAlignment="1">
      <alignment horizontal="center" vertical="center"/>
    </xf>
    <xf numFmtId="1" fontId="0" fillId="3" borderId="4" xfId="2" applyNumberFormat="1" applyFont="1" applyFill="1" applyBorder="1" applyAlignment="1">
      <alignment horizontal="center" vertical="center"/>
    </xf>
    <xf numFmtId="166" fontId="0" fillId="3" borderId="18" xfId="2" applyNumberFormat="1" applyFont="1" applyFill="1" applyBorder="1" applyAlignment="1">
      <alignment horizontal="center" vertical="center"/>
    </xf>
    <xf numFmtId="0" fontId="7" fillId="4" borderId="3" xfId="5" applyFont="1" applyFill="1" applyBorder="1" applyAlignment="1">
      <alignment horizontal="right" vertical="top"/>
    </xf>
    <xf numFmtId="9" fontId="7" fillId="4" borderId="1" xfId="3" applyFont="1" applyFill="1" applyBorder="1" applyAlignment="1">
      <alignment horizontal="center" vertical="top"/>
    </xf>
    <xf numFmtId="0" fontId="1" fillId="4" borderId="0" xfId="0" applyFont="1" applyFill="1"/>
    <xf numFmtId="0" fontId="0" fillId="0" borderId="0" xfId="0" applyAlignment="1">
      <alignment vertical="center"/>
    </xf>
    <xf numFmtId="0" fontId="0" fillId="5" borderId="0" xfId="0" applyFont="1" applyFill="1"/>
    <xf numFmtId="44" fontId="0" fillId="0" borderId="0" xfId="2" applyFont="1" applyAlignment="1">
      <alignment horizontal="center" vertical="center"/>
    </xf>
    <xf numFmtId="44" fontId="0" fillId="0" borderId="0" xfId="2" applyFont="1" applyAlignment="1">
      <alignment horizontal="center"/>
    </xf>
    <xf numFmtId="0" fontId="0" fillId="0" borderId="22" xfId="0" applyFont="1" applyBorder="1" applyAlignment="1">
      <alignment horizontal="center" vertical="center"/>
    </xf>
    <xf numFmtId="0" fontId="0" fillId="0" borderId="23" xfId="0" applyFont="1" applyBorder="1" applyAlignment="1">
      <alignment horizontal="center"/>
    </xf>
    <xf numFmtId="44" fontId="0" fillId="0" borderId="23" xfId="2" applyNumberFormat="1" applyFont="1" applyBorder="1" applyAlignment="1">
      <alignment horizontal="center" vertical="center"/>
    </xf>
    <xf numFmtId="0" fontId="0" fillId="0" borderId="6" xfId="0" applyFont="1" applyBorder="1" applyAlignment="1">
      <alignment horizontal="left" vertical="center" wrapText="1"/>
    </xf>
    <xf numFmtId="0" fontId="4" fillId="5" borderId="1" xfId="0" applyFont="1" applyFill="1" applyBorder="1" applyAlignment="1">
      <alignment horizontal="left" vertical="center" wrapText="1"/>
    </xf>
    <xf numFmtId="1" fontId="0" fillId="0" borderId="4" xfId="0" applyNumberFormat="1" applyBorder="1" applyAlignment="1">
      <alignment horizontal="center" vertical="center"/>
    </xf>
    <xf numFmtId="0" fontId="0" fillId="0" borderId="0" xfId="0" applyBorder="1"/>
    <xf numFmtId="0" fontId="0" fillId="0" borderId="12" xfId="0" applyBorder="1"/>
    <xf numFmtId="0" fontId="0" fillId="0" borderId="7" xfId="0" applyBorder="1" applyAlignment="1">
      <alignment horizontal="center" vertical="center"/>
    </xf>
    <xf numFmtId="0" fontId="0" fillId="0" borderId="9" xfId="0" applyFont="1" applyFill="1" applyBorder="1" applyAlignment="1">
      <alignment horizontal="left" vertical="center" wrapText="1"/>
    </xf>
    <xf numFmtId="0" fontId="0" fillId="3"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167" fontId="7" fillId="4" borderId="1" xfId="2" applyNumberFormat="1" applyFont="1" applyFill="1" applyBorder="1" applyAlignment="1">
      <alignment horizontal="left"/>
    </xf>
    <xf numFmtId="0" fontId="0" fillId="0" borderId="23" xfId="2" applyNumberFormat="1" applyFont="1" applyBorder="1" applyAlignment="1">
      <alignment horizontal="center" vertical="center"/>
    </xf>
    <xf numFmtId="44" fontId="0" fillId="0" borderId="23" xfId="2" applyFont="1" applyBorder="1" applyAlignment="1">
      <alignment horizontal="center" vertical="center"/>
    </xf>
    <xf numFmtId="0" fontId="0" fillId="0" borderId="23" xfId="2" applyNumberFormat="1" applyFont="1" applyBorder="1" applyAlignment="1">
      <alignment horizontal="center"/>
    </xf>
    <xf numFmtId="44" fontId="0" fillId="0" borderId="23" xfId="2" applyFont="1" applyBorder="1" applyAlignment="1">
      <alignment horizontal="center"/>
    </xf>
    <xf numFmtId="166" fontId="0" fillId="0" borderId="24" xfId="2" applyNumberFormat="1" applyFont="1" applyBorder="1" applyAlignment="1">
      <alignment horizontal="center"/>
    </xf>
    <xf numFmtId="44" fontId="0" fillId="0" borderId="25" xfId="2" applyNumberFormat="1" applyFont="1" applyBorder="1" applyAlignment="1">
      <alignment horizontal="center"/>
    </xf>
    <xf numFmtId="44" fontId="0" fillId="3" borderId="4" xfId="2" applyFont="1" applyFill="1" applyBorder="1" applyAlignment="1">
      <alignment horizontal="center" vertical="center"/>
    </xf>
    <xf numFmtId="164" fontId="0" fillId="3" borderId="4" xfId="1" applyFont="1" applyFill="1" applyBorder="1" applyAlignment="1">
      <alignment vertical="center"/>
    </xf>
    <xf numFmtId="169" fontId="5" fillId="0" borderId="4" xfId="2" applyNumberFormat="1" applyFont="1" applyFill="1" applyBorder="1" applyAlignment="1">
      <alignment horizontal="right" vertical="center" wrapText="1"/>
    </xf>
    <xf numFmtId="44" fontId="5" fillId="0" borderId="4" xfId="2" applyFont="1" applyFill="1" applyBorder="1" applyAlignment="1">
      <alignment horizontal="right" vertical="center" wrapText="1"/>
    </xf>
    <xf numFmtId="0" fontId="0" fillId="0" borderId="4" xfId="0" applyFont="1" applyBorder="1"/>
    <xf numFmtId="0" fontId="0" fillId="0" borderId="7" xfId="0" applyFon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vertical="center"/>
    </xf>
    <xf numFmtId="9" fontId="0" fillId="0" borderId="4" xfId="3" applyFont="1" applyBorder="1" applyAlignment="1">
      <alignment horizontal="center" vertical="center"/>
    </xf>
    <xf numFmtId="166" fontId="0" fillId="0" borderId="4" xfId="0" applyNumberForma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wrapText="1"/>
    </xf>
    <xf numFmtId="0" fontId="0" fillId="0" borderId="12" xfId="0" applyFont="1" applyBorder="1"/>
    <xf numFmtId="0" fontId="0" fillId="0" borderId="26" xfId="0" applyFont="1" applyBorder="1" applyAlignment="1">
      <alignment horizontal="center" vertical="center"/>
    </xf>
    <xf numFmtId="0" fontId="0" fillId="0" borderId="18" xfId="0" applyFont="1" applyBorder="1" applyAlignment="1">
      <alignment horizontal="center" vertical="center"/>
    </xf>
    <xf numFmtId="0" fontId="4" fillId="5" borderId="1" xfId="0" applyFont="1" applyFill="1" applyBorder="1"/>
    <xf numFmtId="0" fontId="0" fillId="0" borderId="27" xfId="0" applyFont="1" applyBorder="1" applyAlignment="1">
      <alignment horizontal="center" vertical="center"/>
    </xf>
    <xf numFmtId="44" fontId="0" fillId="3" borderId="19" xfId="2" applyFont="1" applyFill="1" applyBorder="1" applyAlignment="1">
      <alignment horizontal="center" vertical="center"/>
    </xf>
    <xf numFmtId="168" fontId="0" fillId="0" borderId="4" xfId="4" applyNumberFormat="1" applyFont="1" applyBorder="1" applyAlignment="1">
      <alignment horizontal="center" vertical="center"/>
    </xf>
    <xf numFmtId="44" fontId="0" fillId="0" borderId="4" xfId="2" applyFont="1" applyBorder="1" applyAlignment="1">
      <alignment vertical="center"/>
    </xf>
    <xf numFmtId="44" fontId="0" fillId="0" borderId="4" xfId="2" applyFont="1" applyBorder="1" applyAlignment="1">
      <alignment horizontal="center" vertical="center"/>
    </xf>
    <xf numFmtId="0" fontId="0" fillId="0" borderId="27" xfId="0" applyBorder="1" applyAlignment="1">
      <alignment horizontal="center" vertical="center"/>
    </xf>
    <xf numFmtId="0" fontId="0" fillId="0" borderId="28" xfId="0" applyFont="1" applyBorder="1" applyAlignment="1">
      <alignment horizontal="center" vertical="center"/>
    </xf>
    <xf numFmtId="0" fontId="0" fillId="0" borderId="0" xfId="0" applyFont="1" applyBorder="1" applyAlignment="1">
      <alignment wrapText="1"/>
    </xf>
    <xf numFmtId="168" fontId="0" fillId="3" borderId="4" xfId="4" applyNumberFormat="1" applyFont="1" applyFill="1" applyBorder="1" applyAlignment="1">
      <alignment horizontal="center" vertical="center"/>
    </xf>
    <xf numFmtId="166" fontId="0" fillId="0" borderId="4" xfId="0" applyNumberFormat="1" applyBorder="1"/>
    <xf numFmtId="0" fontId="4" fillId="5" borderId="10" xfId="0" applyFont="1" applyFill="1" applyBorder="1" applyAlignment="1">
      <alignment horizontal="left" vertical="center" wrapText="1"/>
    </xf>
    <xf numFmtId="0" fontId="0" fillId="0" borderId="29" xfId="0" applyBorder="1" applyAlignment="1">
      <alignment horizontal="center"/>
    </xf>
    <xf numFmtId="0" fontId="0" fillId="0" borderId="12" xfId="0" applyBorder="1" applyAlignment="1">
      <alignment wrapText="1"/>
    </xf>
    <xf numFmtId="0" fontId="0" fillId="3" borderId="27" xfId="0" applyFont="1" applyFill="1" applyBorder="1" applyAlignment="1">
      <alignment horizontal="center" vertical="center" wrapText="1"/>
    </xf>
    <xf numFmtId="0" fontId="9" fillId="0" borderId="9" xfId="0" applyFont="1" applyFill="1" applyBorder="1" applyAlignment="1">
      <alignment vertical="center"/>
    </xf>
    <xf numFmtId="0" fontId="9" fillId="0" borderId="0" xfId="0" applyFont="1" applyFill="1" applyBorder="1" applyAlignment="1">
      <alignment vertical="center"/>
    </xf>
    <xf numFmtId="0" fontId="0" fillId="0" borderId="31" xfId="0" applyFont="1" applyBorder="1" applyAlignment="1">
      <alignment horizontal="center" vertical="center"/>
    </xf>
    <xf numFmtId="0" fontId="0" fillId="0" borderId="34" xfId="0" applyFont="1" applyBorder="1" applyAlignment="1">
      <alignment horizontal="center" vertic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6" fillId="5" borderId="2" xfId="5" applyFont="1" applyFill="1" applyBorder="1" applyAlignment="1">
      <alignment horizontal="right" vertical="top"/>
    </xf>
    <xf numFmtId="0" fontId="6" fillId="5" borderId="13" xfId="5" applyFont="1" applyFill="1" applyBorder="1" applyAlignment="1">
      <alignment horizontal="right" vertical="top"/>
    </xf>
    <xf numFmtId="0" fontId="6" fillId="5" borderId="3" xfId="5" applyFont="1" applyFill="1" applyBorder="1" applyAlignment="1">
      <alignment horizontal="right" vertical="top"/>
    </xf>
    <xf numFmtId="167" fontId="6" fillId="5" borderId="2" xfId="2" applyNumberFormat="1" applyFont="1" applyFill="1" applyBorder="1" applyAlignment="1">
      <alignment horizontal="center" vertical="top"/>
    </xf>
    <xf numFmtId="167" fontId="6" fillId="5" borderId="3" xfId="2" applyNumberFormat="1" applyFont="1" applyFill="1" applyBorder="1" applyAlignment="1">
      <alignment horizontal="center" vertical="top"/>
    </xf>
    <xf numFmtId="0" fontId="7" fillId="4" borderId="2" xfId="5" applyFont="1" applyFill="1" applyBorder="1" applyAlignment="1">
      <alignment horizontal="right" vertical="top"/>
    </xf>
    <xf numFmtId="0" fontId="7" fillId="4" borderId="13" xfId="5" applyFont="1" applyFill="1" applyBorder="1" applyAlignment="1">
      <alignment horizontal="right" vertical="top"/>
    </xf>
    <xf numFmtId="0" fontId="7" fillId="4" borderId="3" xfId="5" applyFont="1" applyFill="1" applyBorder="1" applyAlignment="1">
      <alignment horizontal="right" vertical="top"/>
    </xf>
    <xf numFmtId="167" fontId="7" fillId="4" borderId="2" xfId="2" applyNumberFormat="1" applyFont="1" applyFill="1" applyBorder="1" applyAlignment="1">
      <alignment horizontal="center" vertical="top"/>
    </xf>
    <xf numFmtId="167" fontId="7" fillId="4" borderId="3" xfId="2" applyNumberFormat="1" applyFont="1" applyFill="1" applyBorder="1" applyAlignment="1">
      <alignment horizontal="center" vertical="top"/>
    </xf>
    <xf numFmtId="0" fontId="0" fillId="0" borderId="2" xfId="0" applyFont="1" applyBorder="1" applyAlignment="1">
      <alignment horizontal="left"/>
    </xf>
    <xf numFmtId="0" fontId="0" fillId="0" borderId="13" xfId="0" applyFont="1" applyBorder="1" applyAlignment="1">
      <alignment horizontal="left"/>
    </xf>
    <xf numFmtId="0" fontId="0" fillId="0" borderId="3" xfId="0" applyFont="1" applyBorder="1" applyAlignment="1">
      <alignment horizontal="left"/>
    </xf>
    <xf numFmtId="0" fontId="3" fillId="4" borderId="2" xfId="0" applyFont="1" applyFill="1" applyBorder="1" applyAlignment="1">
      <alignment horizontal="left" vertical="center"/>
    </xf>
    <xf numFmtId="0" fontId="3" fillId="4" borderId="13" xfId="0" applyFont="1" applyFill="1" applyBorder="1" applyAlignment="1">
      <alignment horizontal="left" vertical="center"/>
    </xf>
    <xf numFmtId="0" fontId="3" fillId="4" borderId="3" xfId="0" applyFont="1" applyFill="1" applyBorder="1" applyAlignment="1">
      <alignment horizontal="left" vertical="center"/>
    </xf>
    <xf numFmtId="0" fontId="4" fillId="5" borderId="2" xfId="0" applyFont="1" applyFill="1" applyBorder="1" applyAlignment="1">
      <alignment horizontal="left"/>
    </xf>
    <xf numFmtId="0" fontId="4" fillId="5" borderId="13" xfId="0" applyFont="1" applyFill="1" applyBorder="1" applyAlignment="1">
      <alignment horizontal="left"/>
    </xf>
    <xf numFmtId="0" fontId="4" fillId="5" borderId="3" xfId="0" applyFont="1" applyFill="1" applyBorder="1" applyAlignment="1">
      <alignment horizontal="left"/>
    </xf>
    <xf numFmtId="0" fontId="8" fillId="0" borderId="15" xfId="0" applyFont="1" applyBorder="1" applyAlignment="1">
      <alignment horizontal="left" vertical="center"/>
    </xf>
    <xf numFmtId="0" fontId="8" fillId="0" borderId="20" xfId="0" applyFont="1" applyBorder="1" applyAlignment="1">
      <alignment horizontal="lef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4" fillId="5" borderId="32" xfId="0" applyFont="1" applyFill="1" applyBorder="1" applyAlignment="1">
      <alignment horizontal="left"/>
    </xf>
    <xf numFmtId="0" fontId="4" fillId="5" borderId="33" xfId="0" applyFont="1" applyFill="1" applyBorder="1" applyAlignment="1">
      <alignment horizontal="left"/>
    </xf>
    <xf numFmtId="0" fontId="4" fillId="5" borderId="37" xfId="0" applyFont="1" applyFill="1" applyBorder="1" applyAlignment="1">
      <alignment horizontal="left"/>
    </xf>
    <xf numFmtId="0" fontId="8" fillId="0" borderId="35" xfId="0" applyFont="1" applyBorder="1" applyAlignment="1">
      <alignment horizontal="left" vertical="center" wrapText="1"/>
    </xf>
    <xf numFmtId="0" fontId="8" fillId="0" borderId="15" xfId="0" applyFont="1" applyBorder="1" applyAlignment="1">
      <alignment horizontal="left" vertical="center" wrapText="1"/>
    </xf>
    <xf numFmtId="0" fontId="8" fillId="0" borderId="20"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21" xfId="0" applyFont="1" applyBorder="1" applyAlignment="1">
      <alignment horizontal="left" vertical="center"/>
    </xf>
    <xf numFmtId="0" fontId="2" fillId="3" borderId="0" xfId="0" applyFont="1" applyFill="1" applyAlignment="1">
      <alignment horizontal="left" vertical="center"/>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44" fontId="3" fillId="7" borderId="1" xfId="0" applyNumberFormat="1" applyFont="1" applyFill="1" applyBorder="1" applyAlignment="1">
      <alignment horizontal="center" vertical="center" wrapText="1"/>
    </xf>
    <xf numFmtId="44" fontId="3" fillId="7" borderId="2" xfId="0" applyNumberFormat="1" applyFont="1" applyFill="1" applyBorder="1" applyAlignment="1">
      <alignment horizontal="center" vertical="center" wrapText="1"/>
    </xf>
    <xf numFmtId="0" fontId="3" fillId="7" borderId="2" xfId="0" applyNumberFormat="1" applyFont="1" applyFill="1" applyBorder="1" applyAlignment="1">
      <alignment horizontal="center" vertical="center" wrapText="1"/>
    </xf>
    <xf numFmtId="44" fontId="3" fillId="7" borderId="2" xfId="2" applyFont="1" applyFill="1" applyBorder="1" applyAlignment="1">
      <alignment horizontal="center" vertical="center" wrapText="1"/>
    </xf>
    <xf numFmtId="0" fontId="3" fillId="7" borderId="2" xfId="0"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1" fillId="7" borderId="0" xfId="0" applyFont="1" applyFill="1"/>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3" fillId="7" borderId="4" xfId="0" applyFont="1" applyFill="1" applyBorder="1" applyAlignment="1">
      <alignment horizontal="center" vertical="center" wrapText="1"/>
    </xf>
    <xf numFmtId="9" fontId="13" fillId="7" borderId="4" xfId="3" applyFont="1" applyFill="1" applyBorder="1" applyAlignment="1">
      <alignment horizontal="center" vertical="center"/>
    </xf>
    <xf numFmtId="0" fontId="13" fillId="7" borderId="4" xfId="5" applyNumberFormat="1" applyFont="1" applyFill="1" applyBorder="1" applyAlignment="1">
      <alignment horizontal="center" vertical="center"/>
    </xf>
    <xf numFmtId="0" fontId="13" fillId="7" borderId="4" xfId="0" applyFont="1" applyFill="1" applyBorder="1" applyAlignment="1">
      <alignment horizontal="center" vertical="center"/>
    </xf>
    <xf numFmtId="44" fontId="13" fillId="7" borderId="4" xfId="2" applyNumberFormat="1" applyFont="1" applyFill="1" applyBorder="1" applyAlignment="1">
      <alignment horizontal="center" vertical="center"/>
    </xf>
    <xf numFmtId="0" fontId="13" fillId="7" borderId="4" xfId="2" applyNumberFormat="1" applyFont="1" applyFill="1" applyBorder="1" applyAlignment="1">
      <alignment horizontal="center" vertical="center"/>
    </xf>
    <xf numFmtId="1" fontId="13" fillId="7" borderId="4" xfId="2" applyNumberFormat="1" applyFont="1" applyFill="1" applyBorder="1" applyAlignment="1">
      <alignment horizontal="center" vertical="center"/>
    </xf>
    <xf numFmtId="166" fontId="13" fillId="7" borderId="18" xfId="2" applyNumberFormat="1" applyFont="1" applyFill="1" applyBorder="1" applyAlignment="1">
      <alignment horizontal="center" vertical="center"/>
    </xf>
    <xf numFmtId="44" fontId="13" fillId="7" borderId="19" xfId="2" applyNumberFormat="1" applyFont="1" applyFill="1" applyBorder="1" applyAlignment="1">
      <alignment horizontal="center" vertical="center"/>
    </xf>
    <xf numFmtId="0" fontId="13" fillId="7" borderId="0" xfId="0" applyFont="1" applyFill="1"/>
    <xf numFmtId="0" fontId="3" fillId="7" borderId="1" xfId="0" applyFont="1" applyFill="1" applyBorder="1" applyAlignment="1">
      <alignment horizontal="left" vertical="center" wrapText="1"/>
    </xf>
    <xf numFmtId="0" fontId="13" fillId="7" borderId="8" xfId="0" applyFont="1" applyFill="1" applyBorder="1" applyAlignment="1">
      <alignment horizontal="center" vertical="center"/>
    </xf>
    <xf numFmtId="0" fontId="12" fillId="7" borderId="1" xfId="0" applyFont="1" applyFill="1" applyBorder="1" applyAlignment="1">
      <alignment horizontal="left" vertical="center" wrapText="1"/>
    </xf>
    <xf numFmtId="0" fontId="13" fillId="7" borderId="7" xfId="0" applyFont="1" applyFill="1" applyBorder="1" applyAlignment="1">
      <alignment horizontal="center" vertical="center" wrapText="1"/>
    </xf>
    <xf numFmtId="44" fontId="13" fillId="7" borderId="4" xfId="4" applyNumberFormat="1" applyFont="1" applyFill="1" applyBorder="1" applyAlignment="1">
      <alignment horizontal="center" vertical="center"/>
    </xf>
    <xf numFmtId="164" fontId="13" fillId="7" borderId="4" xfId="1" applyFont="1" applyFill="1" applyBorder="1" applyAlignment="1">
      <alignment horizontal="center" vertical="center"/>
    </xf>
    <xf numFmtId="0" fontId="13" fillId="7" borderId="4" xfId="1" applyNumberFormat="1" applyFont="1" applyFill="1" applyBorder="1" applyAlignment="1">
      <alignment horizontal="center" vertical="center"/>
    </xf>
    <xf numFmtId="166" fontId="13" fillId="7" borderId="4" xfId="2" applyNumberFormat="1" applyFont="1" applyFill="1" applyBorder="1" applyAlignment="1">
      <alignment horizontal="center" vertical="center"/>
    </xf>
    <xf numFmtId="0" fontId="3" fillId="7" borderId="10" xfId="0" applyFont="1" applyFill="1" applyBorder="1" applyAlignment="1">
      <alignment horizontal="left" vertical="center" wrapText="1"/>
    </xf>
    <xf numFmtId="0" fontId="14" fillId="7" borderId="2" xfId="5" applyFont="1" applyFill="1" applyBorder="1" applyAlignment="1">
      <alignment horizontal="right" vertical="top"/>
    </xf>
    <xf numFmtId="0" fontId="14" fillId="7" borderId="13" xfId="5" applyFont="1" applyFill="1" applyBorder="1" applyAlignment="1">
      <alignment horizontal="right" vertical="top"/>
    </xf>
    <xf numFmtId="0" fontId="14" fillId="7" borderId="3" xfId="5" applyFont="1" applyFill="1" applyBorder="1" applyAlignment="1">
      <alignment horizontal="right" vertical="top"/>
    </xf>
    <xf numFmtId="0" fontId="14" fillId="7" borderId="3" xfId="5" applyFont="1" applyFill="1" applyBorder="1" applyAlignment="1">
      <alignment horizontal="right" vertical="top"/>
    </xf>
    <xf numFmtId="9" fontId="14" fillId="7" borderId="1" xfId="3" applyFont="1" applyFill="1" applyBorder="1" applyAlignment="1">
      <alignment horizontal="center" vertical="top"/>
    </xf>
    <xf numFmtId="167" fontId="14" fillId="7" borderId="2" xfId="2" applyNumberFormat="1" applyFont="1" applyFill="1" applyBorder="1" applyAlignment="1">
      <alignment horizontal="center" vertical="top"/>
    </xf>
    <xf numFmtId="167" fontId="14" fillId="7" borderId="3" xfId="2" applyNumberFormat="1" applyFont="1" applyFill="1" applyBorder="1" applyAlignment="1">
      <alignment horizontal="center" vertical="top"/>
    </xf>
    <xf numFmtId="0" fontId="12" fillId="7" borderId="2" xfId="0" applyFont="1" applyFill="1" applyBorder="1" applyAlignment="1">
      <alignment horizontal="left" vertical="center"/>
    </xf>
    <xf numFmtId="0" fontId="12" fillId="7" borderId="13" xfId="0" applyFont="1" applyFill="1" applyBorder="1" applyAlignment="1">
      <alignment horizontal="left" vertical="center"/>
    </xf>
    <xf numFmtId="0" fontId="12" fillId="7" borderId="3" xfId="0" applyFont="1" applyFill="1" applyBorder="1" applyAlignment="1">
      <alignment horizontal="left" vertical="center"/>
    </xf>
    <xf numFmtId="0" fontId="12" fillId="7" borderId="1" xfId="0" applyFont="1" applyFill="1" applyBorder="1" applyAlignment="1">
      <alignment horizontal="center"/>
    </xf>
    <xf numFmtId="0" fontId="12" fillId="7" borderId="2" xfId="0" applyFont="1" applyFill="1" applyBorder="1" applyAlignment="1">
      <alignment horizontal="left"/>
    </xf>
    <xf numFmtId="0" fontId="12" fillId="7" borderId="13" xfId="0" applyFont="1" applyFill="1" applyBorder="1" applyAlignment="1">
      <alignment horizontal="left"/>
    </xf>
    <xf numFmtId="0" fontId="12" fillId="7" borderId="3" xfId="0" applyFont="1" applyFill="1" applyBorder="1" applyAlignment="1">
      <alignment horizontal="left"/>
    </xf>
  </cellXfs>
  <cellStyles count="6">
    <cellStyle name="Comma" xfId="1" builtinId="3"/>
    <cellStyle name="Comma [0]" xfId="4" builtinId="6"/>
    <cellStyle name="Currency" xfId="2" builtinId="4"/>
    <cellStyle name="Normal" xfId="0" builtinId="0"/>
    <cellStyle name="Normal 2" xfId="5"/>
    <cellStyle name="Percent" xfId="3" builtinId="5"/>
  </cellStyles>
  <dxfs count="0"/>
  <tableStyles count="0" defaultTableStyle="TableStyleMedium2" defaultPivotStyle="PivotStyleLight16"/>
  <colors>
    <mruColors>
      <color rgb="FF030F2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91440</xdr:colOff>
      <xdr:row>0</xdr:row>
      <xdr:rowOff>77470</xdr:rowOff>
    </xdr:from>
    <xdr:to>
      <xdr:col>3</xdr:col>
      <xdr:colOff>325120</xdr:colOff>
      <xdr:row>3</xdr:row>
      <xdr:rowOff>174625</xdr:rowOff>
    </xdr:to>
    <xdr:pic>
      <xdr:nvPicPr>
        <xdr:cNvPr id="4" name="Picture 3" descr="LOGOFAB-WBG-SLOGAN-1-qercstoz6m2h17rp08j2egnr98wixsxbl2824dmar8"/>
        <xdr:cNvPicPr>
          <a:picLocks noChangeAspect="1"/>
        </xdr:cNvPicPr>
      </xdr:nvPicPr>
      <xdr:blipFill>
        <a:blip xmlns:r="http://schemas.openxmlformats.org/officeDocument/2006/relationships" r:embed="rId1"/>
        <a:stretch>
          <a:fillRect/>
        </a:stretch>
      </xdr:blipFill>
      <xdr:spPr>
        <a:xfrm>
          <a:off x="7244715" y="77470"/>
          <a:ext cx="967105" cy="706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235541</xdr:colOff>
      <xdr:row>0</xdr:row>
      <xdr:rowOff>635</xdr:rowOff>
    </xdr:from>
    <xdr:to>
      <xdr:col>1</xdr:col>
      <xdr:colOff>321354</xdr:colOff>
      <xdr:row>3</xdr:row>
      <xdr:rowOff>164465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541" y="635"/>
          <a:ext cx="752563" cy="767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O482"/>
  <sheetViews>
    <sheetView view="pageBreakPreview" zoomScale="70" zoomScaleNormal="85" workbookViewId="0">
      <pane ySplit="5" topLeftCell="A463" activePane="bottomLeft" state="frozen"/>
      <selection pane="bottomLeft" activeCell="A479" sqref="A470:XFD470 A479:XFD479"/>
    </sheetView>
  </sheetViews>
  <sheetFormatPr defaultColWidth="8.85546875" defaultRowHeight="15"/>
  <cols>
    <col min="1" max="1" width="10" style="2" customWidth="1"/>
    <col min="2" max="2" width="97.28515625" style="2" customWidth="1"/>
    <col min="3" max="3" width="11" style="3" customWidth="1"/>
    <col min="4" max="4" width="10" style="4" customWidth="1"/>
    <col min="5" max="5" width="12.28515625" style="4" customWidth="1"/>
    <col min="6" max="6" width="8" style="4" customWidth="1"/>
    <col min="7" max="7" width="11.7109375" style="5" customWidth="1"/>
    <col min="8" max="8" width="10.42578125" style="5" customWidth="1"/>
    <col min="9" max="9" width="12" style="5" customWidth="1"/>
    <col min="10" max="10" width="11.85546875" style="6" customWidth="1"/>
    <col min="11" max="11" width="11.85546875" style="104" customWidth="1"/>
    <col min="12" max="12" width="11.85546875" style="4" customWidth="1"/>
    <col min="13" max="13" width="12.28515625" style="105" customWidth="1"/>
    <col min="14" max="14" width="13.42578125" style="8" customWidth="1"/>
    <col min="15" max="15" width="13.42578125" style="9" customWidth="1"/>
    <col min="16" max="16" width="8.85546875" style="2"/>
    <col min="17" max="17" width="32.28515625" style="2" customWidth="1"/>
    <col min="18" max="16384" width="8.85546875" style="2"/>
  </cols>
  <sheetData>
    <row r="1" spans="1:15" ht="15.75">
      <c r="A1" s="10"/>
      <c r="B1" s="11"/>
      <c r="C1" s="12"/>
      <c r="D1" s="13"/>
      <c r="E1" s="14"/>
      <c r="F1" s="13"/>
      <c r="G1" s="15"/>
      <c r="H1" s="15"/>
      <c r="I1" s="18"/>
      <c r="J1" s="63"/>
      <c r="K1" s="17"/>
      <c r="L1" s="64"/>
      <c r="M1" s="65"/>
      <c r="N1" s="66"/>
      <c r="O1" s="67"/>
    </row>
    <row r="2" spans="1:15" ht="15.75">
      <c r="A2" s="197"/>
      <c r="B2" s="16"/>
      <c r="C2" s="12"/>
      <c r="D2" s="13"/>
      <c r="E2" s="14"/>
      <c r="F2" s="13"/>
      <c r="G2" s="15"/>
      <c r="H2" s="15"/>
      <c r="I2" s="18"/>
      <c r="J2" s="63"/>
      <c r="K2" s="17"/>
      <c r="L2" s="64"/>
      <c r="M2" s="65"/>
      <c r="N2" s="66"/>
      <c r="O2" s="67"/>
    </row>
    <row r="3" spans="1:15" ht="15.75">
      <c r="A3" s="197"/>
      <c r="B3" s="16"/>
      <c r="C3" s="12"/>
      <c r="D3" s="13"/>
      <c r="E3" s="14"/>
      <c r="F3" s="17"/>
      <c r="G3" s="18"/>
      <c r="H3" s="18"/>
      <c r="I3" s="18"/>
      <c r="J3" s="63"/>
      <c r="K3" s="17"/>
      <c r="L3" s="17"/>
      <c r="M3" s="65"/>
      <c r="N3" s="66"/>
      <c r="O3" s="67"/>
    </row>
    <row r="4" spans="1:15" ht="15.75">
      <c r="A4" s="19"/>
      <c r="B4" s="20"/>
      <c r="C4" s="12"/>
      <c r="D4" s="13"/>
      <c r="E4" s="13"/>
      <c r="F4" s="17"/>
      <c r="G4" s="18"/>
      <c r="H4" s="18"/>
      <c r="I4" s="18"/>
      <c r="J4" s="63"/>
      <c r="K4" s="17"/>
      <c r="L4" s="17"/>
      <c r="M4" s="159" t="s">
        <v>0</v>
      </c>
      <c r="N4" s="160"/>
      <c r="O4" s="118">
        <v>70</v>
      </c>
    </row>
    <row r="5" spans="1:15" s="101" customFormat="1" ht="49.5" customHeight="1">
      <c r="A5" s="21" t="s">
        <v>1</v>
      </c>
      <c r="B5" s="22" t="s">
        <v>2</v>
      </c>
      <c r="C5" s="22" t="s">
        <v>3</v>
      </c>
      <c r="D5" s="21" t="s">
        <v>4</v>
      </c>
      <c r="E5" s="21" t="s">
        <v>5</v>
      </c>
      <c r="F5" s="21" t="s">
        <v>6</v>
      </c>
      <c r="G5" s="23" t="s">
        <v>7</v>
      </c>
      <c r="H5" s="24" t="s">
        <v>6</v>
      </c>
      <c r="I5" s="24" t="s">
        <v>8</v>
      </c>
      <c r="J5" s="70" t="s">
        <v>9</v>
      </c>
      <c r="K5" s="71" t="s">
        <v>10</v>
      </c>
      <c r="L5" s="72" t="s">
        <v>6</v>
      </c>
      <c r="M5" s="71" t="s">
        <v>11</v>
      </c>
      <c r="N5" s="73" t="s">
        <v>12</v>
      </c>
      <c r="O5" s="23" t="s">
        <v>13</v>
      </c>
    </row>
    <row r="6" spans="1:15" ht="36.75" customHeight="1">
      <c r="A6" s="161" t="s">
        <v>14</v>
      </c>
      <c r="B6" s="162"/>
      <c r="C6" s="106"/>
      <c r="D6" s="107"/>
      <c r="E6" s="107"/>
      <c r="F6" s="107"/>
      <c r="G6" s="108"/>
      <c r="H6" s="108"/>
      <c r="I6" s="108"/>
      <c r="J6" s="119"/>
      <c r="K6" s="120"/>
      <c r="L6" s="121"/>
      <c r="M6" s="122"/>
      <c r="N6" s="123"/>
      <c r="O6" s="124"/>
    </row>
    <row r="7" spans="1:15">
      <c r="A7" s="25"/>
      <c r="B7" s="109"/>
      <c r="C7" s="33"/>
      <c r="D7" s="28"/>
      <c r="E7" s="29"/>
      <c r="F7" s="30"/>
      <c r="G7" s="34"/>
      <c r="H7" s="34"/>
      <c r="I7" s="74"/>
      <c r="J7" s="75"/>
      <c r="K7" s="125"/>
      <c r="L7" s="76"/>
      <c r="M7" s="125"/>
      <c r="N7" s="78"/>
      <c r="O7" s="79"/>
    </row>
    <row r="8" spans="1:15">
      <c r="A8" s="32"/>
      <c r="B8" s="110" t="s">
        <v>15</v>
      </c>
      <c r="C8" s="33"/>
      <c r="D8" s="28"/>
      <c r="E8" s="29"/>
      <c r="F8" s="30"/>
      <c r="G8" s="34"/>
      <c r="H8" s="34"/>
      <c r="I8" s="74"/>
      <c r="J8" s="75"/>
      <c r="K8" s="125"/>
      <c r="L8" s="76"/>
      <c r="M8" s="125"/>
      <c r="N8" s="78"/>
      <c r="O8" s="79"/>
    </row>
    <row r="9" spans="1:15">
      <c r="A9" s="25">
        <v>1</v>
      </c>
      <c r="B9" s="41" t="s">
        <v>16</v>
      </c>
      <c r="C9" s="111">
        <v>466</v>
      </c>
      <c r="D9" s="28">
        <v>0.1</v>
      </c>
      <c r="E9" s="29">
        <f t="shared" ref="E9:E11" si="0">C9+(C9*D9)</f>
        <v>512.6</v>
      </c>
      <c r="F9" s="30" t="s">
        <v>17</v>
      </c>
      <c r="G9" s="96"/>
      <c r="H9" s="96"/>
      <c r="I9" s="74"/>
      <c r="J9" s="93"/>
      <c r="K9" s="125"/>
      <c r="L9" s="97"/>
      <c r="M9" s="125"/>
      <c r="N9" s="126"/>
      <c r="O9" s="96"/>
    </row>
    <row r="10" spans="1:15">
      <c r="A10" s="25">
        <v>2</v>
      </c>
      <c r="B10" s="35" t="s">
        <v>18</v>
      </c>
      <c r="C10" s="111">
        <v>301.39019999999999</v>
      </c>
      <c r="D10" s="28">
        <v>0.1</v>
      </c>
      <c r="E10" s="29">
        <f t="shared" si="0"/>
        <v>331.52922000000001</v>
      </c>
      <c r="F10" s="30" t="s">
        <v>17</v>
      </c>
      <c r="G10" s="96"/>
      <c r="H10" s="96"/>
      <c r="I10" s="74"/>
      <c r="J10" s="93"/>
      <c r="K10" s="125"/>
      <c r="L10" s="97"/>
      <c r="M10" s="125"/>
      <c r="N10" s="126"/>
      <c r="O10" s="96"/>
    </row>
    <row r="11" spans="1:15">
      <c r="A11" s="25">
        <v>3</v>
      </c>
      <c r="B11" s="35" t="s">
        <v>19</v>
      </c>
      <c r="C11" s="111">
        <v>673</v>
      </c>
      <c r="D11" s="28">
        <v>0.1</v>
      </c>
      <c r="E11" s="29">
        <f t="shared" si="0"/>
        <v>740.3</v>
      </c>
      <c r="F11" s="30" t="s">
        <v>17</v>
      </c>
      <c r="G11" s="96"/>
      <c r="H11" s="96"/>
      <c r="I11" s="74"/>
      <c r="J11" s="93"/>
      <c r="K11" s="125"/>
      <c r="L11" s="97"/>
      <c r="M11" s="125"/>
      <c r="N11" s="126"/>
      <c r="O11" s="96"/>
    </row>
    <row r="12" spans="1:15">
      <c r="A12" s="25">
        <v>4</v>
      </c>
      <c r="B12" s="41" t="s">
        <v>20</v>
      </c>
      <c r="C12" s="111">
        <v>302</v>
      </c>
      <c r="D12" s="28">
        <v>0.1</v>
      </c>
      <c r="E12" s="29">
        <f t="shared" ref="E12:E13" si="1">C12+(C12*D12)</f>
        <v>332.2</v>
      </c>
      <c r="F12" s="30" t="s">
        <v>17</v>
      </c>
      <c r="G12" s="96"/>
      <c r="H12" s="96"/>
      <c r="I12" s="74"/>
      <c r="J12" s="93"/>
      <c r="K12" s="125"/>
      <c r="L12" s="97"/>
      <c r="M12" s="125"/>
      <c r="N12" s="126"/>
      <c r="O12" s="96"/>
    </row>
    <row r="13" spans="1:15">
      <c r="A13" s="25">
        <v>5</v>
      </c>
      <c r="B13" s="41" t="s">
        <v>21</v>
      </c>
      <c r="C13" s="111">
        <v>29.72</v>
      </c>
      <c r="D13" s="28">
        <v>0.1</v>
      </c>
      <c r="E13" s="29">
        <f t="shared" si="1"/>
        <v>32.692</v>
      </c>
      <c r="F13" s="30" t="s">
        <v>17</v>
      </c>
      <c r="G13" s="96"/>
      <c r="H13" s="96"/>
      <c r="I13" s="74"/>
      <c r="J13" s="93"/>
      <c r="K13" s="125"/>
      <c r="L13" s="97"/>
      <c r="M13" s="125"/>
      <c r="N13" s="126"/>
      <c r="O13" s="96"/>
    </row>
    <row r="14" spans="1:15">
      <c r="A14" s="25">
        <v>6</v>
      </c>
      <c r="B14" s="41" t="s">
        <v>22</v>
      </c>
      <c r="C14" s="111">
        <v>93</v>
      </c>
      <c r="D14" s="28">
        <v>0.1</v>
      </c>
      <c r="E14" s="29">
        <f t="shared" ref="E14:E16" si="2">C14+(C14*D14)</f>
        <v>102.3</v>
      </c>
      <c r="F14" s="30" t="s">
        <v>17</v>
      </c>
      <c r="G14" s="96"/>
      <c r="H14" s="96"/>
      <c r="I14" s="74"/>
      <c r="J14" s="93"/>
      <c r="K14" s="125"/>
      <c r="L14" s="97"/>
      <c r="M14" s="125"/>
      <c r="N14" s="126"/>
      <c r="O14" s="96"/>
    </row>
    <row r="15" spans="1:15">
      <c r="A15" s="25">
        <v>7</v>
      </c>
      <c r="B15" s="41" t="s">
        <v>23</v>
      </c>
      <c r="C15" s="111">
        <v>405.12</v>
      </c>
      <c r="D15" s="28">
        <v>0.1</v>
      </c>
      <c r="E15" s="29">
        <f t="shared" si="2"/>
        <v>445.63200000000001</v>
      </c>
      <c r="F15" s="30" t="s">
        <v>17</v>
      </c>
      <c r="G15" s="96"/>
      <c r="H15" s="96"/>
      <c r="I15" s="74"/>
      <c r="J15" s="93"/>
      <c r="K15" s="125"/>
      <c r="L15" s="97"/>
      <c r="M15" s="125"/>
      <c r="N15" s="126"/>
      <c r="O15" s="96"/>
    </row>
    <row r="16" spans="1:15">
      <c r="A16" s="25">
        <v>8</v>
      </c>
      <c r="B16" s="35" t="s">
        <v>24</v>
      </c>
      <c r="C16" s="111">
        <v>541.79999999999995</v>
      </c>
      <c r="D16" s="28">
        <v>0.1</v>
      </c>
      <c r="E16" s="29">
        <f t="shared" si="2"/>
        <v>595.9799999999999</v>
      </c>
      <c r="F16" s="30" t="s">
        <v>17</v>
      </c>
      <c r="G16" s="96"/>
      <c r="H16" s="96"/>
      <c r="I16" s="74"/>
      <c r="J16" s="93"/>
      <c r="K16" s="125"/>
      <c r="L16" s="97"/>
      <c r="M16" s="125"/>
      <c r="N16" s="126"/>
      <c r="O16" s="96"/>
    </row>
    <row r="17" spans="1:15">
      <c r="A17" s="32"/>
      <c r="B17" s="112"/>
      <c r="C17" s="55"/>
      <c r="D17" s="28"/>
      <c r="E17" s="29"/>
      <c r="F17" s="30"/>
      <c r="G17" s="96"/>
      <c r="H17" s="96"/>
      <c r="I17" s="74"/>
      <c r="J17" s="93"/>
      <c r="K17" s="125"/>
      <c r="L17" s="97"/>
      <c r="M17" s="125"/>
      <c r="N17" s="78"/>
      <c r="O17" s="96"/>
    </row>
    <row r="18" spans="1:15">
      <c r="A18" s="32"/>
      <c r="B18" s="110" t="s">
        <v>25</v>
      </c>
      <c r="C18" s="33"/>
      <c r="D18" s="28"/>
      <c r="E18" s="29"/>
      <c r="F18" s="30"/>
      <c r="G18" s="34"/>
      <c r="H18" s="34"/>
      <c r="I18" s="74"/>
      <c r="J18" s="75"/>
      <c r="K18" s="125"/>
      <c r="L18" s="76"/>
      <c r="M18" s="125"/>
      <c r="N18" s="78"/>
      <c r="O18" s="96"/>
    </row>
    <row r="19" spans="1:15">
      <c r="A19" s="25">
        <v>1</v>
      </c>
      <c r="B19" s="35" t="s">
        <v>26</v>
      </c>
      <c r="C19" s="111">
        <v>100</v>
      </c>
      <c r="D19" s="28">
        <v>0.1</v>
      </c>
      <c r="E19" s="29">
        <f>C19+(C19*D19)</f>
        <v>110</v>
      </c>
      <c r="F19" s="30" t="s">
        <v>17</v>
      </c>
      <c r="G19" s="96"/>
      <c r="H19" s="96"/>
      <c r="I19" s="74"/>
      <c r="J19" s="93"/>
      <c r="K19" s="125"/>
      <c r="L19" s="97"/>
      <c r="M19" s="125"/>
      <c r="N19" s="126"/>
      <c r="O19" s="96"/>
    </row>
    <row r="20" spans="1:15">
      <c r="A20" s="25">
        <v>3</v>
      </c>
      <c r="B20" s="41" t="s">
        <v>27</v>
      </c>
      <c r="C20" s="111">
        <v>292</v>
      </c>
      <c r="D20" s="28">
        <v>0.1</v>
      </c>
      <c r="E20" s="29">
        <f t="shared" ref="E20:E21" si="3">C20+(C20*D20)</f>
        <v>321.2</v>
      </c>
      <c r="F20" s="30" t="s">
        <v>17</v>
      </c>
      <c r="G20" s="96"/>
      <c r="H20" s="96"/>
      <c r="I20" s="74"/>
      <c r="J20" s="93"/>
      <c r="K20" s="125"/>
      <c r="L20" s="97"/>
      <c r="M20" s="125"/>
      <c r="N20" s="126"/>
      <c r="O20" s="96"/>
    </row>
    <row r="21" spans="1:15">
      <c r="A21" s="25">
        <v>5</v>
      </c>
      <c r="B21" s="35" t="s">
        <v>28</v>
      </c>
      <c r="C21" s="111">
        <v>301.39019999999999</v>
      </c>
      <c r="D21" s="28">
        <v>0.1</v>
      </c>
      <c r="E21" s="29">
        <f t="shared" si="3"/>
        <v>331.52922000000001</v>
      </c>
      <c r="F21" s="30" t="s">
        <v>17</v>
      </c>
      <c r="G21" s="96"/>
      <c r="H21" s="96"/>
      <c r="I21" s="74"/>
      <c r="J21" s="93"/>
      <c r="K21" s="125"/>
      <c r="L21" s="97"/>
      <c r="M21" s="125"/>
      <c r="N21" s="126"/>
      <c r="O21" s="96"/>
    </row>
    <row r="22" spans="1:15">
      <c r="A22" s="25">
        <v>6</v>
      </c>
      <c r="B22" s="41" t="s">
        <v>29</v>
      </c>
      <c r="C22" s="111">
        <v>316</v>
      </c>
      <c r="D22" s="28">
        <v>0.1</v>
      </c>
      <c r="E22" s="29">
        <f t="shared" ref="E22:E23" si="4">C22+(C22*D22)</f>
        <v>347.6</v>
      </c>
      <c r="F22" s="30" t="s">
        <v>17</v>
      </c>
      <c r="G22" s="96"/>
      <c r="H22" s="96"/>
      <c r="I22" s="74"/>
      <c r="J22" s="93"/>
      <c r="K22" s="125"/>
      <c r="L22" s="97"/>
      <c r="M22" s="125"/>
      <c r="N22" s="126"/>
      <c r="O22" s="96"/>
    </row>
    <row r="23" spans="1:15">
      <c r="A23" s="25">
        <v>9</v>
      </c>
      <c r="B23" s="35" t="s">
        <v>30</v>
      </c>
      <c r="C23" s="111">
        <v>168.07</v>
      </c>
      <c r="D23" s="28">
        <v>0.1</v>
      </c>
      <c r="E23" s="29">
        <f t="shared" si="4"/>
        <v>184.87699999999998</v>
      </c>
      <c r="F23" s="30" t="s">
        <v>17</v>
      </c>
      <c r="G23" s="96"/>
      <c r="H23" s="96"/>
      <c r="I23" s="74"/>
      <c r="J23" s="93"/>
      <c r="K23" s="125"/>
      <c r="L23" s="97"/>
      <c r="M23" s="125"/>
      <c r="N23" s="126"/>
      <c r="O23" s="96"/>
    </row>
    <row r="24" spans="1:15">
      <c r="A24" s="25">
        <v>10</v>
      </c>
      <c r="B24" s="41" t="s">
        <v>31</v>
      </c>
      <c r="C24" s="111">
        <v>45</v>
      </c>
      <c r="D24" s="28">
        <v>0.1</v>
      </c>
      <c r="E24" s="29">
        <f t="shared" ref="E24:E27" si="5">C24+(C24*D24)</f>
        <v>49.5</v>
      </c>
      <c r="F24" s="30" t="s">
        <v>17</v>
      </c>
      <c r="G24" s="96"/>
      <c r="H24" s="96"/>
      <c r="I24" s="74"/>
      <c r="J24" s="93"/>
      <c r="K24" s="125"/>
      <c r="L24" s="97"/>
      <c r="M24" s="125"/>
      <c r="N24" s="126"/>
      <c r="O24" s="96"/>
    </row>
    <row r="25" spans="1:15">
      <c r="A25" s="25">
        <v>11</v>
      </c>
      <c r="B25" s="41" t="s">
        <v>30</v>
      </c>
      <c r="C25" s="111">
        <v>134.78829999999999</v>
      </c>
      <c r="D25" s="28">
        <v>0.1</v>
      </c>
      <c r="E25" s="29">
        <f t="shared" si="5"/>
        <v>148.26712999999998</v>
      </c>
      <c r="F25" s="30" t="s">
        <v>17</v>
      </c>
      <c r="G25" s="96"/>
      <c r="H25" s="96"/>
      <c r="I25" s="74"/>
      <c r="J25" s="93"/>
      <c r="K25" s="125"/>
      <c r="L25" s="97"/>
      <c r="M25" s="125"/>
      <c r="N25" s="126"/>
      <c r="O25" s="96"/>
    </row>
    <row r="26" spans="1:15">
      <c r="A26" s="25">
        <v>12</v>
      </c>
      <c r="B26" s="41" t="s">
        <v>32</v>
      </c>
      <c r="C26" s="111">
        <v>20.56</v>
      </c>
      <c r="D26" s="28">
        <v>0.1</v>
      </c>
      <c r="E26" s="29">
        <f t="shared" si="5"/>
        <v>22.616</v>
      </c>
      <c r="F26" s="30" t="s">
        <v>17</v>
      </c>
      <c r="G26" s="96"/>
      <c r="H26" s="96"/>
      <c r="I26" s="74"/>
      <c r="J26" s="93"/>
      <c r="K26" s="125"/>
      <c r="L26" s="97"/>
      <c r="M26" s="125"/>
      <c r="N26" s="126"/>
      <c r="O26" s="96"/>
    </row>
    <row r="27" spans="1:15">
      <c r="A27" s="25">
        <v>13</v>
      </c>
      <c r="B27" s="35" t="s">
        <v>33</v>
      </c>
      <c r="C27" s="111">
        <v>45</v>
      </c>
      <c r="D27" s="28">
        <v>0.1</v>
      </c>
      <c r="E27" s="29">
        <f t="shared" si="5"/>
        <v>49.5</v>
      </c>
      <c r="F27" s="30" t="s">
        <v>17</v>
      </c>
      <c r="G27" s="96"/>
      <c r="H27" s="96"/>
      <c r="I27" s="74"/>
      <c r="J27" s="93"/>
      <c r="K27" s="125"/>
      <c r="L27" s="97"/>
      <c r="M27" s="125"/>
      <c r="N27" s="126"/>
      <c r="O27" s="96"/>
    </row>
    <row r="28" spans="1:15">
      <c r="A28" s="25">
        <v>14</v>
      </c>
      <c r="B28" s="41" t="s">
        <v>34</v>
      </c>
      <c r="C28" s="111">
        <v>18.703600000000002</v>
      </c>
      <c r="D28" s="28">
        <v>0.1</v>
      </c>
      <c r="E28" s="29">
        <f t="shared" ref="E28:E31" si="6">C28+(C28*D28)</f>
        <v>20.573960000000003</v>
      </c>
      <c r="F28" s="30" t="s">
        <v>17</v>
      </c>
      <c r="G28" s="96"/>
      <c r="H28" s="96"/>
      <c r="I28" s="74"/>
      <c r="J28" s="93"/>
      <c r="K28" s="125"/>
      <c r="L28" s="97"/>
      <c r="M28" s="125"/>
      <c r="N28" s="126"/>
      <c r="O28" s="96"/>
    </row>
    <row r="29" spans="1:15">
      <c r="A29" s="25">
        <v>15</v>
      </c>
      <c r="B29" s="41" t="s">
        <v>35</v>
      </c>
      <c r="C29" s="111">
        <v>29.72</v>
      </c>
      <c r="D29" s="28">
        <v>0.1</v>
      </c>
      <c r="E29" s="29">
        <f t="shared" si="6"/>
        <v>32.692</v>
      </c>
      <c r="F29" s="30" t="s">
        <v>17</v>
      </c>
      <c r="G29" s="96"/>
      <c r="H29" s="96"/>
      <c r="I29" s="74"/>
      <c r="J29" s="93"/>
      <c r="K29" s="125"/>
      <c r="L29" s="97"/>
      <c r="M29" s="125"/>
      <c r="N29" s="126"/>
      <c r="O29" s="96"/>
    </row>
    <row r="30" spans="1:15">
      <c r="A30" s="25">
        <v>16</v>
      </c>
      <c r="B30" s="41" t="s">
        <v>36</v>
      </c>
      <c r="C30" s="111">
        <v>60.33</v>
      </c>
      <c r="D30" s="28">
        <v>0.1</v>
      </c>
      <c r="E30" s="29">
        <f t="shared" si="6"/>
        <v>66.363</v>
      </c>
      <c r="F30" s="30" t="s">
        <v>17</v>
      </c>
      <c r="G30" s="96"/>
      <c r="H30" s="96"/>
      <c r="I30" s="74"/>
      <c r="J30" s="93"/>
      <c r="K30" s="125"/>
      <c r="L30" s="97"/>
      <c r="M30" s="125"/>
      <c r="N30" s="126"/>
      <c r="O30" s="96"/>
    </row>
    <row r="31" spans="1:15">
      <c r="A31" s="25">
        <v>17</v>
      </c>
      <c r="B31" s="35" t="s">
        <v>26</v>
      </c>
      <c r="C31" s="111">
        <v>183.54</v>
      </c>
      <c r="D31" s="28">
        <v>0.1</v>
      </c>
      <c r="E31" s="29">
        <f t="shared" si="6"/>
        <v>201.89400000000001</v>
      </c>
      <c r="F31" s="30" t="s">
        <v>17</v>
      </c>
      <c r="G31" s="96"/>
      <c r="H31" s="96"/>
      <c r="I31" s="74"/>
      <c r="J31" s="93"/>
      <c r="K31" s="125"/>
      <c r="L31" s="97"/>
      <c r="M31" s="125"/>
      <c r="N31" s="126"/>
      <c r="O31" s="96"/>
    </row>
    <row r="32" spans="1:15">
      <c r="A32" s="25">
        <v>18</v>
      </c>
      <c r="B32" s="41" t="s">
        <v>37</v>
      </c>
      <c r="C32" s="111">
        <v>93</v>
      </c>
      <c r="D32" s="28">
        <v>0.1</v>
      </c>
      <c r="E32" s="29">
        <f t="shared" ref="E32:E36" si="7">C32+(C32*D32)</f>
        <v>102.3</v>
      </c>
      <c r="F32" s="30" t="s">
        <v>17</v>
      </c>
      <c r="G32" s="96"/>
      <c r="H32" s="96"/>
      <c r="I32" s="74"/>
      <c r="J32" s="93"/>
      <c r="K32" s="125"/>
      <c r="L32" s="97"/>
      <c r="M32" s="125"/>
      <c r="N32" s="126"/>
      <c r="O32" s="96"/>
    </row>
    <row r="33" spans="1:15">
      <c r="A33" s="25">
        <v>19</v>
      </c>
      <c r="B33" s="41" t="s">
        <v>38</v>
      </c>
      <c r="C33" s="111">
        <v>350</v>
      </c>
      <c r="D33" s="28">
        <v>0.1</v>
      </c>
      <c r="E33" s="29">
        <f t="shared" si="7"/>
        <v>385</v>
      </c>
      <c r="F33" s="30" t="s">
        <v>17</v>
      </c>
      <c r="G33" s="96"/>
      <c r="H33" s="96"/>
      <c r="I33" s="74"/>
      <c r="J33" s="93"/>
      <c r="K33" s="125"/>
      <c r="L33" s="97"/>
      <c r="M33" s="125"/>
      <c r="N33" s="126"/>
      <c r="O33" s="96"/>
    </row>
    <row r="34" spans="1:15">
      <c r="A34" s="25">
        <v>20</v>
      </c>
      <c r="B34" s="41" t="s">
        <v>39</v>
      </c>
      <c r="C34" s="111">
        <v>40</v>
      </c>
      <c r="D34" s="28">
        <v>0.1</v>
      </c>
      <c r="E34" s="29">
        <f t="shared" si="7"/>
        <v>44</v>
      </c>
      <c r="F34" s="30" t="s">
        <v>17</v>
      </c>
      <c r="G34" s="96"/>
      <c r="H34" s="96"/>
      <c r="I34" s="74"/>
      <c r="J34" s="93"/>
      <c r="K34" s="125"/>
      <c r="L34" s="97"/>
      <c r="M34" s="125"/>
      <c r="N34" s="126"/>
      <c r="O34" s="96"/>
    </row>
    <row r="35" spans="1:15">
      <c r="A35" s="25">
        <v>21</v>
      </c>
      <c r="B35" s="35" t="s">
        <v>40</v>
      </c>
      <c r="C35" s="111">
        <v>615</v>
      </c>
      <c r="D35" s="28">
        <v>0.1</v>
      </c>
      <c r="E35" s="29">
        <f t="shared" si="7"/>
        <v>676.5</v>
      </c>
      <c r="F35" s="30" t="s">
        <v>17</v>
      </c>
      <c r="G35" s="96"/>
      <c r="H35" s="96"/>
      <c r="I35" s="74"/>
      <c r="J35" s="93"/>
      <c r="K35" s="125"/>
      <c r="L35" s="97"/>
      <c r="M35" s="125"/>
      <c r="N35" s="126"/>
      <c r="O35" s="96"/>
    </row>
    <row r="36" spans="1:15">
      <c r="A36" s="25">
        <v>23</v>
      </c>
      <c r="B36" s="35" t="s">
        <v>41</v>
      </c>
      <c r="C36" s="111">
        <v>140</v>
      </c>
      <c r="D36" s="28">
        <v>0.1</v>
      </c>
      <c r="E36" s="29">
        <f t="shared" si="7"/>
        <v>154</v>
      </c>
      <c r="F36" s="30" t="s">
        <v>17</v>
      </c>
      <c r="G36" s="96"/>
      <c r="H36" s="96"/>
      <c r="I36" s="74"/>
      <c r="J36" s="93"/>
      <c r="K36" s="125"/>
      <c r="L36" s="97"/>
      <c r="M36" s="125"/>
      <c r="N36" s="126"/>
      <c r="O36" s="96"/>
    </row>
    <row r="37" spans="1:15">
      <c r="A37" s="25">
        <v>24</v>
      </c>
      <c r="B37" s="41" t="s">
        <v>42</v>
      </c>
      <c r="C37" s="111">
        <v>48</v>
      </c>
      <c r="D37" s="28">
        <v>0.1</v>
      </c>
      <c r="E37" s="29">
        <f t="shared" ref="E37:E40" si="8">C37+(C37*D37)</f>
        <v>52.8</v>
      </c>
      <c r="F37" s="30" t="s">
        <v>17</v>
      </c>
      <c r="G37" s="96"/>
      <c r="H37" s="96"/>
      <c r="I37" s="74"/>
      <c r="J37" s="93"/>
      <c r="K37" s="125"/>
      <c r="L37" s="97"/>
      <c r="M37" s="125"/>
      <c r="N37" s="126"/>
      <c r="O37" s="96"/>
    </row>
    <row r="38" spans="1:15">
      <c r="A38" s="25">
        <v>25</v>
      </c>
      <c r="B38" s="41" t="s">
        <v>43</v>
      </c>
      <c r="C38" s="111">
        <v>292</v>
      </c>
      <c r="D38" s="28">
        <v>0.1</v>
      </c>
      <c r="E38" s="29">
        <f t="shared" si="8"/>
        <v>321.2</v>
      </c>
      <c r="F38" s="30" t="s">
        <v>17</v>
      </c>
      <c r="G38" s="96"/>
      <c r="H38" s="96"/>
      <c r="I38" s="74"/>
      <c r="J38" s="93"/>
      <c r="K38" s="125"/>
      <c r="L38" s="97"/>
      <c r="M38" s="125"/>
      <c r="N38" s="126"/>
      <c r="O38" s="96"/>
    </row>
    <row r="39" spans="1:15">
      <c r="A39" s="25">
        <v>26</v>
      </c>
      <c r="B39" s="35" t="s">
        <v>44</v>
      </c>
      <c r="C39" s="111">
        <v>987</v>
      </c>
      <c r="D39" s="28">
        <v>0.1</v>
      </c>
      <c r="E39" s="29">
        <f t="shared" si="8"/>
        <v>1085.7</v>
      </c>
      <c r="F39" s="30" t="s">
        <v>17</v>
      </c>
      <c r="G39" s="96"/>
      <c r="H39" s="96"/>
      <c r="I39" s="74"/>
      <c r="J39" s="93"/>
      <c r="K39" s="125"/>
      <c r="L39" s="97"/>
      <c r="M39" s="125"/>
      <c r="N39" s="126"/>
      <c r="O39" s="96"/>
    </row>
    <row r="40" spans="1:15">
      <c r="A40" s="25">
        <v>27</v>
      </c>
      <c r="B40" s="35" t="s">
        <v>45</v>
      </c>
      <c r="C40" s="111">
        <v>592</v>
      </c>
      <c r="D40" s="28">
        <v>0.1</v>
      </c>
      <c r="E40" s="29">
        <f t="shared" si="8"/>
        <v>651.20000000000005</v>
      </c>
      <c r="F40" s="30" t="s">
        <v>17</v>
      </c>
      <c r="G40" s="96"/>
      <c r="H40" s="96"/>
      <c r="I40" s="74"/>
      <c r="J40" s="93"/>
      <c r="K40" s="125"/>
      <c r="L40" s="97"/>
      <c r="M40" s="125"/>
      <c r="N40" s="126"/>
      <c r="O40" s="96"/>
    </row>
    <row r="41" spans="1:15">
      <c r="A41" s="25">
        <v>28</v>
      </c>
      <c r="B41" s="41" t="s">
        <v>46</v>
      </c>
      <c r="C41" s="111">
        <v>66</v>
      </c>
      <c r="D41" s="28">
        <v>0.1</v>
      </c>
      <c r="E41" s="29">
        <f t="shared" ref="E41" si="9">C41+(C41*D41)</f>
        <v>72.599999999999994</v>
      </c>
      <c r="F41" s="30" t="s">
        <v>17</v>
      </c>
      <c r="G41" s="96"/>
      <c r="H41" s="96"/>
      <c r="I41" s="74"/>
      <c r="J41" s="93"/>
      <c r="K41" s="125"/>
      <c r="L41" s="97"/>
      <c r="M41" s="125"/>
      <c r="N41" s="126"/>
      <c r="O41" s="96"/>
    </row>
    <row r="42" spans="1:15">
      <c r="A42" s="25">
        <v>29</v>
      </c>
      <c r="B42" s="41" t="s">
        <v>47</v>
      </c>
      <c r="C42" s="111">
        <v>75</v>
      </c>
      <c r="D42" s="28">
        <v>0.1</v>
      </c>
      <c r="E42" s="29">
        <f t="shared" ref="E42" si="10">C42+(C42*D42)</f>
        <v>82.5</v>
      </c>
      <c r="F42" s="30" t="s">
        <v>17</v>
      </c>
      <c r="G42" s="96"/>
      <c r="H42" s="96"/>
      <c r="I42" s="74"/>
      <c r="J42" s="93"/>
      <c r="K42" s="125"/>
      <c r="L42" s="97"/>
      <c r="M42" s="125"/>
      <c r="N42" s="126"/>
      <c r="O42" s="96"/>
    </row>
    <row r="43" spans="1:15">
      <c r="A43" s="32"/>
      <c r="B43" s="113"/>
      <c r="C43" s="114"/>
      <c r="D43" s="28"/>
      <c r="E43" s="29"/>
      <c r="F43" s="30"/>
      <c r="G43" s="96"/>
      <c r="H43" s="96"/>
      <c r="I43" s="74"/>
      <c r="J43" s="93"/>
      <c r="K43" s="125"/>
      <c r="L43" s="97"/>
      <c r="M43" s="125"/>
      <c r="N43" s="78"/>
      <c r="O43" s="96"/>
    </row>
    <row r="44" spans="1:15">
      <c r="A44" s="32"/>
      <c r="B44" s="110" t="s">
        <v>48</v>
      </c>
      <c r="C44" s="33"/>
      <c r="D44" s="28"/>
      <c r="E44" s="29"/>
      <c r="F44" s="30"/>
      <c r="G44" s="34"/>
      <c r="H44" s="34"/>
      <c r="I44" s="74"/>
      <c r="J44" s="75"/>
      <c r="K44" s="125"/>
      <c r="L44" s="76"/>
      <c r="M44" s="125"/>
      <c r="N44" s="78"/>
      <c r="O44" s="96"/>
    </row>
    <row r="45" spans="1:15">
      <c r="A45" s="25">
        <v>1</v>
      </c>
      <c r="B45" s="115" t="s">
        <v>49</v>
      </c>
      <c r="C45" s="116">
        <v>7</v>
      </c>
      <c r="D45" s="28">
        <v>0</v>
      </c>
      <c r="E45" s="29">
        <f t="shared" ref="E45:E68" si="11">C45+(C45*D45)</f>
        <v>7</v>
      </c>
      <c r="F45" s="30" t="s">
        <v>50</v>
      </c>
      <c r="G45" s="96"/>
      <c r="H45" s="55"/>
      <c r="I45" s="127"/>
      <c r="J45" s="93"/>
      <c r="K45" s="125"/>
      <c r="L45" s="55"/>
      <c r="M45" s="128"/>
      <c r="N45" s="126"/>
      <c r="O45" s="96"/>
    </row>
    <row r="46" spans="1:15">
      <c r="A46" s="25">
        <v>2</v>
      </c>
      <c r="B46" s="117" t="s">
        <v>51</v>
      </c>
      <c r="C46" s="116">
        <v>1</v>
      </c>
      <c r="D46" s="28">
        <v>0</v>
      </c>
      <c r="E46" s="29">
        <f t="shared" si="11"/>
        <v>1</v>
      </c>
      <c r="F46" s="30" t="s">
        <v>50</v>
      </c>
      <c r="G46" s="96"/>
      <c r="H46" s="55"/>
      <c r="I46" s="127"/>
      <c r="J46" s="93"/>
      <c r="K46" s="125"/>
      <c r="L46" s="55"/>
      <c r="M46" s="128"/>
      <c r="N46" s="126"/>
      <c r="O46" s="96"/>
    </row>
    <row r="47" spans="1:15">
      <c r="A47" s="25">
        <v>3</v>
      </c>
      <c r="B47" s="117" t="s">
        <v>52</v>
      </c>
      <c r="C47" s="116">
        <v>2</v>
      </c>
      <c r="D47" s="28">
        <v>0</v>
      </c>
      <c r="E47" s="29">
        <f t="shared" si="11"/>
        <v>2</v>
      </c>
      <c r="F47" s="30" t="s">
        <v>50</v>
      </c>
      <c r="G47" s="96"/>
      <c r="H47" s="55"/>
      <c r="I47" s="127"/>
      <c r="J47" s="93"/>
      <c r="K47" s="125"/>
      <c r="L47" s="55"/>
      <c r="M47" s="128"/>
      <c r="N47" s="126"/>
      <c r="O47" s="96"/>
    </row>
    <row r="48" spans="1:15">
      <c r="A48" s="25">
        <v>4</v>
      </c>
      <c r="B48" s="117" t="s">
        <v>53</v>
      </c>
      <c r="C48" s="116">
        <v>385</v>
      </c>
      <c r="D48" s="28">
        <v>0</v>
      </c>
      <c r="E48" s="29">
        <f t="shared" si="11"/>
        <v>385</v>
      </c>
      <c r="F48" s="30" t="s">
        <v>50</v>
      </c>
      <c r="G48" s="96"/>
      <c r="H48" s="55"/>
      <c r="I48" s="127"/>
      <c r="J48" s="93"/>
      <c r="K48" s="125"/>
      <c r="L48" s="55"/>
      <c r="M48" s="128"/>
      <c r="N48" s="126"/>
      <c r="O48" s="96"/>
    </row>
    <row r="49" spans="1:15">
      <c r="A49" s="25">
        <v>5</v>
      </c>
      <c r="B49" s="117" t="s">
        <v>54</v>
      </c>
      <c r="C49" s="116">
        <v>6</v>
      </c>
      <c r="D49" s="28">
        <v>0</v>
      </c>
      <c r="E49" s="29">
        <f t="shared" si="11"/>
        <v>6</v>
      </c>
      <c r="F49" s="30" t="s">
        <v>50</v>
      </c>
      <c r="G49" s="96"/>
      <c r="H49" s="55"/>
      <c r="I49" s="127"/>
      <c r="J49" s="93"/>
      <c r="K49" s="125"/>
      <c r="L49" s="55"/>
      <c r="M49" s="128"/>
      <c r="N49" s="126"/>
      <c r="O49" s="96"/>
    </row>
    <row r="50" spans="1:15">
      <c r="A50" s="25">
        <v>6</v>
      </c>
      <c r="B50" s="117" t="s">
        <v>55</v>
      </c>
      <c r="C50" s="116">
        <v>9</v>
      </c>
      <c r="D50" s="28">
        <v>0</v>
      </c>
      <c r="E50" s="29">
        <f t="shared" si="11"/>
        <v>9</v>
      </c>
      <c r="F50" s="30" t="s">
        <v>50</v>
      </c>
      <c r="G50" s="96"/>
      <c r="H50" s="55"/>
      <c r="I50" s="127"/>
      <c r="J50" s="93"/>
      <c r="K50" s="125"/>
      <c r="L50" s="55"/>
      <c r="M50" s="128"/>
      <c r="N50" s="126"/>
      <c r="O50" s="96"/>
    </row>
    <row r="51" spans="1:15">
      <c r="A51" s="25">
        <v>7</v>
      </c>
      <c r="B51" s="117" t="s">
        <v>56</v>
      </c>
      <c r="C51" s="116">
        <v>2</v>
      </c>
      <c r="D51" s="28">
        <v>0</v>
      </c>
      <c r="E51" s="29">
        <f t="shared" si="11"/>
        <v>2</v>
      </c>
      <c r="F51" s="30" t="s">
        <v>50</v>
      </c>
      <c r="G51" s="96"/>
      <c r="H51" s="55"/>
      <c r="I51" s="127"/>
      <c r="J51" s="93"/>
      <c r="K51" s="125"/>
      <c r="L51" s="55"/>
      <c r="M51" s="128"/>
      <c r="N51" s="126"/>
      <c r="O51" s="96"/>
    </row>
    <row r="52" spans="1:15">
      <c r="A52" s="25">
        <v>8</v>
      </c>
      <c r="B52" s="117" t="s">
        <v>57</v>
      </c>
      <c r="C52" s="116">
        <v>17</v>
      </c>
      <c r="D52" s="28">
        <v>0</v>
      </c>
      <c r="E52" s="29">
        <f t="shared" si="11"/>
        <v>17</v>
      </c>
      <c r="F52" s="30" t="s">
        <v>50</v>
      </c>
      <c r="G52" s="96"/>
      <c r="H52" s="55"/>
      <c r="I52" s="127"/>
      <c r="J52" s="93"/>
      <c r="K52" s="125"/>
      <c r="L52" s="55"/>
      <c r="M52" s="128"/>
      <c r="N52" s="126"/>
      <c r="O52" s="96"/>
    </row>
    <row r="53" spans="1:15">
      <c r="A53" s="25">
        <v>9</v>
      </c>
      <c r="B53" s="117" t="s">
        <v>58</v>
      </c>
      <c r="C53" s="116">
        <v>1</v>
      </c>
      <c r="D53" s="28">
        <v>0</v>
      </c>
      <c r="E53" s="29">
        <f t="shared" si="11"/>
        <v>1</v>
      </c>
      <c r="F53" s="30" t="s">
        <v>50</v>
      </c>
      <c r="G53" s="96"/>
      <c r="H53" s="55"/>
      <c r="I53" s="127"/>
      <c r="J53" s="93"/>
      <c r="K53" s="125"/>
      <c r="L53" s="55"/>
      <c r="M53" s="128"/>
      <c r="N53" s="126"/>
      <c r="O53" s="96"/>
    </row>
    <row r="54" spans="1:15">
      <c r="A54" s="25">
        <v>10</v>
      </c>
      <c r="B54" s="117" t="s">
        <v>59</v>
      </c>
      <c r="C54" s="116">
        <v>9</v>
      </c>
      <c r="D54" s="28">
        <v>0</v>
      </c>
      <c r="E54" s="29">
        <f t="shared" si="11"/>
        <v>9</v>
      </c>
      <c r="F54" s="30" t="s">
        <v>50</v>
      </c>
      <c r="G54" s="96"/>
      <c r="H54" s="55"/>
      <c r="I54" s="127"/>
      <c r="J54" s="93"/>
      <c r="K54" s="125"/>
      <c r="L54" s="55"/>
      <c r="M54" s="128"/>
      <c r="N54" s="126"/>
      <c r="O54" s="96"/>
    </row>
    <row r="55" spans="1:15">
      <c r="A55" s="25">
        <v>11</v>
      </c>
      <c r="B55" s="117" t="s">
        <v>60</v>
      </c>
      <c r="C55" s="116">
        <v>4</v>
      </c>
      <c r="D55" s="28">
        <v>0</v>
      </c>
      <c r="E55" s="29">
        <f t="shared" si="11"/>
        <v>4</v>
      </c>
      <c r="F55" s="30" t="s">
        <v>50</v>
      </c>
      <c r="G55" s="96"/>
      <c r="H55" s="55"/>
      <c r="I55" s="127"/>
      <c r="J55" s="93"/>
      <c r="K55" s="125"/>
      <c r="L55" s="55"/>
      <c r="M55" s="128"/>
      <c r="N55" s="126"/>
      <c r="O55" s="96"/>
    </row>
    <row r="56" spans="1:15">
      <c r="A56" s="25">
        <v>12</v>
      </c>
      <c r="B56" s="117" t="s">
        <v>61</v>
      </c>
      <c r="C56" s="116">
        <v>1</v>
      </c>
      <c r="D56" s="28">
        <v>0</v>
      </c>
      <c r="E56" s="29">
        <f t="shared" si="11"/>
        <v>1</v>
      </c>
      <c r="F56" s="30" t="s">
        <v>50</v>
      </c>
      <c r="G56" s="96"/>
      <c r="H56" s="55"/>
      <c r="I56" s="127"/>
      <c r="J56" s="93"/>
      <c r="K56" s="125"/>
      <c r="L56" s="55"/>
      <c r="M56" s="128"/>
      <c r="N56" s="126"/>
      <c r="O56" s="96"/>
    </row>
    <row r="57" spans="1:15">
      <c r="A57" s="25">
        <v>13</v>
      </c>
      <c r="B57" s="117" t="s">
        <v>62</v>
      </c>
      <c r="C57" s="116">
        <v>10</v>
      </c>
      <c r="D57" s="28">
        <v>0</v>
      </c>
      <c r="E57" s="29">
        <f t="shared" si="11"/>
        <v>10</v>
      </c>
      <c r="F57" s="30" t="s">
        <v>50</v>
      </c>
      <c r="G57" s="96"/>
      <c r="H57" s="55"/>
      <c r="I57" s="127"/>
      <c r="J57" s="93"/>
      <c r="K57" s="125"/>
      <c r="L57" s="55"/>
      <c r="M57" s="128"/>
      <c r="N57" s="126"/>
      <c r="O57" s="96"/>
    </row>
    <row r="58" spans="1:15">
      <c r="A58" s="25">
        <v>14</v>
      </c>
      <c r="B58" s="117" t="s">
        <v>63</v>
      </c>
      <c r="C58" s="116">
        <v>2</v>
      </c>
      <c r="D58" s="28">
        <v>0</v>
      </c>
      <c r="E58" s="29">
        <f t="shared" si="11"/>
        <v>2</v>
      </c>
      <c r="F58" s="30" t="s">
        <v>50</v>
      </c>
      <c r="G58" s="96"/>
      <c r="H58" s="55"/>
      <c r="I58" s="127"/>
      <c r="J58" s="93"/>
      <c r="K58" s="125"/>
      <c r="L58" s="55"/>
      <c r="M58" s="128"/>
      <c r="N58" s="126"/>
      <c r="O58" s="96"/>
    </row>
    <row r="59" spans="1:15">
      <c r="A59" s="25">
        <v>15</v>
      </c>
      <c r="B59" s="117" t="s">
        <v>64</v>
      </c>
      <c r="C59" s="116">
        <v>4</v>
      </c>
      <c r="D59" s="28">
        <v>0</v>
      </c>
      <c r="E59" s="29">
        <f t="shared" si="11"/>
        <v>4</v>
      </c>
      <c r="F59" s="30" t="s">
        <v>50</v>
      </c>
      <c r="G59" s="96"/>
      <c r="H59" s="55"/>
      <c r="I59" s="127"/>
      <c r="J59" s="93"/>
      <c r="K59" s="125"/>
      <c r="L59" s="55"/>
      <c r="M59" s="128"/>
      <c r="N59" s="126"/>
      <c r="O59" s="96"/>
    </row>
    <row r="60" spans="1:15">
      <c r="A60" s="25">
        <v>16</v>
      </c>
      <c r="B60" s="117" t="s">
        <v>65</v>
      </c>
      <c r="C60" s="116">
        <v>4</v>
      </c>
      <c r="D60" s="28">
        <v>0</v>
      </c>
      <c r="E60" s="29">
        <f t="shared" si="11"/>
        <v>4</v>
      </c>
      <c r="F60" s="30" t="s">
        <v>50</v>
      </c>
      <c r="G60" s="96"/>
      <c r="H60" s="55"/>
      <c r="I60" s="127"/>
      <c r="J60" s="93"/>
      <c r="K60" s="125"/>
      <c r="L60" s="55"/>
      <c r="M60" s="128"/>
      <c r="N60" s="126"/>
      <c r="O60" s="96"/>
    </row>
    <row r="61" spans="1:15">
      <c r="A61" s="25">
        <v>17</v>
      </c>
      <c r="B61" s="117" t="s">
        <v>66</v>
      </c>
      <c r="C61" s="116">
        <v>4</v>
      </c>
      <c r="D61" s="28">
        <v>0</v>
      </c>
      <c r="E61" s="29">
        <f t="shared" si="11"/>
        <v>4</v>
      </c>
      <c r="F61" s="30" t="s">
        <v>50</v>
      </c>
      <c r="G61" s="96"/>
      <c r="H61" s="55"/>
      <c r="I61" s="127"/>
      <c r="J61" s="93"/>
      <c r="K61" s="125"/>
      <c r="L61" s="55"/>
      <c r="M61" s="128"/>
      <c r="N61" s="126"/>
      <c r="O61" s="96"/>
    </row>
    <row r="62" spans="1:15">
      <c r="A62" s="25">
        <v>18</v>
      </c>
      <c r="B62" s="117" t="s">
        <v>67</v>
      </c>
      <c r="C62" s="116">
        <v>1</v>
      </c>
      <c r="D62" s="28">
        <v>0</v>
      </c>
      <c r="E62" s="29">
        <f t="shared" ref="E62" si="12">C62+(C62*D62)</f>
        <v>1</v>
      </c>
      <c r="F62" s="30" t="s">
        <v>50</v>
      </c>
      <c r="G62" s="96"/>
      <c r="H62" s="55"/>
      <c r="I62" s="127"/>
      <c r="J62" s="93"/>
      <c r="K62" s="125"/>
      <c r="L62" s="55"/>
      <c r="M62" s="128"/>
      <c r="N62" s="126"/>
      <c r="O62" s="96"/>
    </row>
    <row r="63" spans="1:15">
      <c r="A63" s="25">
        <v>19</v>
      </c>
      <c r="B63" s="117" t="s">
        <v>68</v>
      </c>
      <c r="C63" s="116">
        <v>5</v>
      </c>
      <c r="D63" s="28">
        <v>0</v>
      </c>
      <c r="E63" s="29">
        <f t="shared" si="11"/>
        <v>5</v>
      </c>
      <c r="F63" s="30" t="s">
        <v>50</v>
      </c>
      <c r="G63" s="96"/>
      <c r="H63" s="55"/>
      <c r="I63" s="127"/>
      <c r="J63" s="93"/>
      <c r="K63" s="125"/>
      <c r="L63" s="55"/>
      <c r="M63" s="128"/>
      <c r="N63" s="126"/>
      <c r="O63" s="96"/>
    </row>
    <row r="64" spans="1:15">
      <c r="A64" s="25">
        <v>20</v>
      </c>
      <c r="B64" s="117" t="s">
        <v>69</v>
      </c>
      <c r="C64" s="116">
        <v>2</v>
      </c>
      <c r="D64" s="28">
        <v>0</v>
      </c>
      <c r="E64" s="29">
        <f t="shared" si="11"/>
        <v>2</v>
      </c>
      <c r="F64" s="30" t="s">
        <v>50</v>
      </c>
      <c r="G64" s="96"/>
      <c r="H64" s="55"/>
      <c r="I64" s="127"/>
      <c r="J64" s="93"/>
      <c r="K64" s="125"/>
      <c r="L64" s="55"/>
      <c r="M64" s="128"/>
      <c r="N64" s="126"/>
      <c r="O64" s="96"/>
    </row>
    <row r="65" spans="1:15">
      <c r="A65" s="25">
        <v>21</v>
      </c>
      <c r="B65" s="117" t="s">
        <v>70</v>
      </c>
      <c r="C65" s="116">
        <v>3</v>
      </c>
      <c r="D65" s="28">
        <v>0</v>
      </c>
      <c r="E65" s="29">
        <f t="shared" ref="E65" si="13">C65+(C65*D65)</f>
        <v>3</v>
      </c>
      <c r="F65" s="30" t="s">
        <v>50</v>
      </c>
      <c r="G65" s="96"/>
      <c r="H65" s="55"/>
      <c r="I65" s="127"/>
      <c r="J65" s="93"/>
      <c r="K65" s="125"/>
      <c r="L65" s="55"/>
      <c r="M65" s="128"/>
      <c r="N65" s="126"/>
      <c r="O65" s="96"/>
    </row>
    <row r="66" spans="1:15">
      <c r="A66" s="25">
        <v>22</v>
      </c>
      <c r="B66" s="117" t="s">
        <v>71</v>
      </c>
      <c r="C66" s="116">
        <v>3</v>
      </c>
      <c r="D66" s="28">
        <v>0</v>
      </c>
      <c r="E66" s="29">
        <f t="shared" si="11"/>
        <v>3</v>
      </c>
      <c r="F66" s="30" t="s">
        <v>50</v>
      </c>
      <c r="G66" s="96"/>
      <c r="H66" s="55"/>
      <c r="I66" s="127"/>
      <c r="J66" s="93"/>
      <c r="K66" s="125"/>
      <c r="L66" s="55"/>
      <c r="M66" s="128"/>
      <c r="N66" s="126"/>
      <c r="O66" s="96"/>
    </row>
    <row r="67" spans="1:15">
      <c r="A67" s="25">
        <v>23</v>
      </c>
      <c r="B67" s="117" t="s">
        <v>72</v>
      </c>
      <c r="C67" s="116">
        <v>1</v>
      </c>
      <c r="D67" s="28">
        <v>0</v>
      </c>
      <c r="E67" s="29">
        <f t="shared" si="11"/>
        <v>1</v>
      </c>
      <c r="F67" s="30" t="s">
        <v>50</v>
      </c>
      <c r="G67" s="96"/>
      <c r="H67" s="55"/>
      <c r="I67" s="127"/>
      <c r="J67" s="93"/>
      <c r="K67" s="125"/>
      <c r="L67" s="55"/>
      <c r="M67" s="128"/>
      <c r="N67" s="126"/>
      <c r="O67" s="96"/>
    </row>
    <row r="68" spans="1:15">
      <c r="A68" s="25">
        <v>24</v>
      </c>
      <c r="B68" s="117" t="s">
        <v>73</v>
      </c>
      <c r="C68" s="116">
        <v>1</v>
      </c>
      <c r="D68" s="28">
        <v>0</v>
      </c>
      <c r="E68" s="29">
        <f t="shared" si="11"/>
        <v>1</v>
      </c>
      <c r="F68" s="30" t="s">
        <v>50</v>
      </c>
      <c r="G68" s="96"/>
      <c r="H68" s="55"/>
      <c r="I68" s="127"/>
      <c r="J68" s="93"/>
      <c r="K68" s="125"/>
      <c r="L68" s="55"/>
      <c r="M68" s="128"/>
      <c r="N68" s="126"/>
      <c r="O68" s="96"/>
    </row>
    <row r="69" spans="1:15">
      <c r="A69" s="25">
        <v>25</v>
      </c>
      <c r="B69" s="117" t="s">
        <v>74</v>
      </c>
      <c r="C69" s="116">
        <v>1</v>
      </c>
      <c r="D69" s="28">
        <v>0</v>
      </c>
      <c r="E69" s="29">
        <f t="shared" ref="E69:E70" si="14">C69+(C69*D69)</f>
        <v>1</v>
      </c>
      <c r="F69" s="30" t="s">
        <v>50</v>
      </c>
      <c r="G69" s="96"/>
      <c r="H69" s="55"/>
      <c r="I69" s="127"/>
      <c r="J69" s="93"/>
      <c r="K69" s="125"/>
      <c r="L69" s="55"/>
      <c r="M69" s="128"/>
      <c r="N69" s="126"/>
      <c r="O69" s="96"/>
    </row>
    <row r="70" spans="1:15">
      <c r="A70" s="25">
        <v>26</v>
      </c>
      <c r="B70" s="117" t="s">
        <v>75</v>
      </c>
      <c r="C70" s="116">
        <v>1</v>
      </c>
      <c r="D70" s="28">
        <v>0</v>
      </c>
      <c r="E70" s="29">
        <f t="shared" si="14"/>
        <v>1</v>
      </c>
      <c r="F70" s="30" t="s">
        <v>50</v>
      </c>
      <c r="G70" s="96"/>
      <c r="H70" s="55"/>
      <c r="I70" s="127"/>
      <c r="J70" s="93"/>
      <c r="K70" s="125"/>
      <c r="L70" s="55"/>
      <c r="M70" s="128"/>
      <c r="N70" s="126"/>
      <c r="O70" s="96"/>
    </row>
    <row r="71" spans="1:15">
      <c r="A71" s="25">
        <v>27</v>
      </c>
      <c r="B71" s="117" t="s">
        <v>76</v>
      </c>
      <c r="C71" s="116">
        <v>1</v>
      </c>
      <c r="D71" s="28">
        <v>0</v>
      </c>
      <c r="E71" s="29">
        <f t="shared" ref="E71:E72" si="15">C71+(C71*D71)</f>
        <v>1</v>
      </c>
      <c r="F71" s="30" t="s">
        <v>50</v>
      </c>
      <c r="G71" s="96"/>
      <c r="H71" s="55"/>
      <c r="I71" s="127"/>
      <c r="J71" s="93"/>
      <c r="K71" s="125"/>
      <c r="L71" s="55"/>
      <c r="M71" s="128"/>
      <c r="N71" s="126"/>
      <c r="O71" s="96"/>
    </row>
    <row r="72" spans="1:15">
      <c r="A72" s="25">
        <v>28</v>
      </c>
      <c r="B72" s="117" t="s">
        <v>77</v>
      </c>
      <c r="C72" s="116">
        <v>1</v>
      </c>
      <c r="D72" s="28">
        <v>0</v>
      </c>
      <c r="E72" s="29">
        <f t="shared" si="15"/>
        <v>1</v>
      </c>
      <c r="F72" s="30" t="s">
        <v>50</v>
      </c>
      <c r="G72" s="96"/>
      <c r="H72" s="55"/>
      <c r="I72" s="127"/>
      <c r="J72" s="93"/>
      <c r="K72" s="125"/>
      <c r="L72" s="55"/>
      <c r="M72" s="128"/>
      <c r="N72" s="126"/>
      <c r="O72" s="96"/>
    </row>
    <row r="73" spans="1:15">
      <c r="A73" s="25"/>
      <c r="B73" s="129"/>
      <c r="C73" s="130"/>
      <c r="D73" s="28"/>
      <c r="E73" s="29"/>
      <c r="F73" s="30"/>
      <c r="G73" s="96"/>
      <c r="H73" s="74"/>
      <c r="I73" s="74"/>
      <c r="J73" s="97"/>
      <c r="K73" s="125"/>
      <c r="L73" s="78"/>
      <c r="M73" s="142"/>
      <c r="N73" s="78"/>
      <c r="O73" s="96"/>
    </row>
    <row r="74" spans="1:15">
      <c r="A74" s="32"/>
      <c r="B74" s="110" t="s">
        <v>78</v>
      </c>
      <c r="C74" s="33"/>
      <c r="D74" s="28"/>
      <c r="E74" s="29"/>
      <c r="F74" s="30"/>
      <c r="G74" s="34"/>
      <c r="H74" s="34"/>
      <c r="I74" s="74"/>
      <c r="J74" s="75"/>
      <c r="K74" s="125"/>
      <c r="L74" s="76"/>
      <c r="M74" s="125"/>
      <c r="N74" s="78"/>
      <c r="O74" s="96"/>
    </row>
    <row r="75" spans="1:15" ht="30">
      <c r="A75" s="25">
        <v>1</v>
      </c>
      <c r="B75" s="117" t="s">
        <v>79</v>
      </c>
      <c r="C75" s="116">
        <v>1</v>
      </c>
      <c r="D75" s="28">
        <v>0</v>
      </c>
      <c r="E75" s="29">
        <f t="shared" ref="E75:E117" si="16">C75+(C75*D75)</f>
        <v>1</v>
      </c>
      <c r="F75" s="30" t="s">
        <v>50</v>
      </c>
      <c r="G75" s="96"/>
      <c r="H75" s="55"/>
      <c r="I75" s="74"/>
      <c r="J75" s="93"/>
      <c r="K75" s="125"/>
      <c r="L75" s="143"/>
      <c r="M75" s="144"/>
      <c r="N75" s="126"/>
      <c r="O75" s="96"/>
    </row>
    <row r="76" spans="1:15">
      <c r="A76" s="25">
        <v>2</v>
      </c>
      <c r="B76" s="117" t="s">
        <v>80</v>
      </c>
      <c r="C76" s="116">
        <v>1</v>
      </c>
      <c r="D76" s="28">
        <v>0</v>
      </c>
      <c r="E76" s="29">
        <f t="shared" si="16"/>
        <v>1</v>
      </c>
      <c r="F76" s="30" t="s">
        <v>50</v>
      </c>
      <c r="G76" s="96"/>
      <c r="H76" s="55"/>
      <c r="I76" s="74"/>
      <c r="J76" s="93"/>
      <c r="K76" s="125"/>
      <c r="L76" s="143"/>
      <c r="M76" s="144"/>
      <c r="N76" s="126"/>
      <c r="O76" s="96"/>
    </row>
    <row r="77" spans="1:15" s="102" customFormat="1">
      <c r="A77" s="131"/>
      <c r="B77" s="132" t="s">
        <v>81</v>
      </c>
      <c r="C77" s="55">
        <f>C76*4</f>
        <v>4</v>
      </c>
      <c r="D77" s="133">
        <v>0</v>
      </c>
      <c r="E77" s="29">
        <f t="shared" si="16"/>
        <v>4</v>
      </c>
      <c r="F77" s="30" t="s">
        <v>50</v>
      </c>
      <c r="G77" s="134"/>
      <c r="H77" s="55"/>
      <c r="I77" s="92"/>
      <c r="J77" s="93"/>
      <c r="K77" s="145"/>
      <c r="L77" s="55"/>
      <c r="M77" s="145"/>
      <c r="N77" s="126"/>
      <c r="O77" s="96"/>
    </row>
    <row r="78" spans="1:15" s="102" customFormat="1">
      <c r="A78" s="131"/>
      <c r="B78" s="132" t="s">
        <v>82</v>
      </c>
      <c r="C78" s="55">
        <f>C76*4</f>
        <v>4</v>
      </c>
      <c r="D78" s="133">
        <v>0</v>
      </c>
      <c r="E78" s="29">
        <f t="shared" si="16"/>
        <v>4</v>
      </c>
      <c r="F78" s="30" t="s">
        <v>50</v>
      </c>
      <c r="G78" s="134"/>
      <c r="H78" s="55"/>
      <c r="I78" s="92"/>
      <c r="J78" s="93"/>
      <c r="K78" s="145"/>
      <c r="L78" s="55"/>
      <c r="M78" s="145"/>
      <c r="N78" s="126"/>
      <c r="O78" s="96"/>
    </row>
    <row r="79" spans="1:15">
      <c r="A79" s="25">
        <v>3</v>
      </c>
      <c r="B79" s="117" t="s">
        <v>83</v>
      </c>
      <c r="C79" s="116">
        <v>1</v>
      </c>
      <c r="D79" s="28">
        <v>0</v>
      </c>
      <c r="E79" s="29">
        <f t="shared" si="16"/>
        <v>1</v>
      </c>
      <c r="F79" s="30" t="s">
        <v>50</v>
      </c>
      <c r="G79" s="96"/>
      <c r="H79" s="55"/>
      <c r="I79" s="92"/>
      <c r="J79" s="93"/>
      <c r="K79" s="125"/>
      <c r="L79" s="143"/>
      <c r="M79" s="128"/>
      <c r="N79" s="126"/>
      <c r="O79" s="96"/>
    </row>
    <row r="80" spans="1:15" s="102" customFormat="1">
      <c r="A80" s="131"/>
      <c r="B80" s="132" t="s">
        <v>81</v>
      </c>
      <c r="C80" s="55">
        <f>C79*4</f>
        <v>4</v>
      </c>
      <c r="D80" s="133">
        <v>0</v>
      </c>
      <c r="E80" s="29">
        <f t="shared" si="16"/>
        <v>4</v>
      </c>
      <c r="F80" s="30" t="s">
        <v>50</v>
      </c>
      <c r="G80" s="134"/>
      <c r="H80" s="55"/>
      <c r="I80" s="92"/>
      <c r="J80" s="93"/>
      <c r="K80" s="145"/>
      <c r="L80" s="55"/>
      <c r="M80" s="145"/>
      <c r="N80" s="126"/>
      <c r="O80" s="96"/>
    </row>
    <row r="81" spans="1:15" s="102" customFormat="1">
      <c r="A81" s="131"/>
      <c r="B81" s="132" t="s">
        <v>82</v>
      </c>
      <c r="C81" s="55">
        <f>C79*4</f>
        <v>4</v>
      </c>
      <c r="D81" s="133">
        <v>0</v>
      </c>
      <c r="E81" s="29">
        <f t="shared" si="16"/>
        <v>4</v>
      </c>
      <c r="F81" s="30" t="s">
        <v>50</v>
      </c>
      <c r="G81" s="134"/>
      <c r="H81" s="55"/>
      <c r="I81" s="92"/>
      <c r="J81" s="93"/>
      <c r="K81" s="145"/>
      <c r="L81" s="55"/>
      <c r="M81" s="145"/>
      <c r="N81" s="126"/>
      <c r="O81" s="96"/>
    </row>
    <row r="82" spans="1:15">
      <c r="A82" s="25">
        <v>4</v>
      </c>
      <c r="B82" s="117" t="s">
        <v>84</v>
      </c>
      <c r="C82" s="116">
        <v>1</v>
      </c>
      <c r="D82" s="28">
        <v>0</v>
      </c>
      <c r="E82" s="29">
        <f t="shared" si="16"/>
        <v>1</v>
      </c>
      <c r="F82" s="30" t="s">
        <v>50</v>
      </c>
      <c r="G82" s="96"/>
      <c r="H82" s="55"/>
      <c r="I82" s="92"/>
      <c r="J82" s="93"/>
      <c r="K82" s="125"/>
      <c r="L82" s="143"/>
      <c r="M82" s="128"/>
      <c r="N82" s="126"/>
      <c r="O82" s="96"/>
    </row>
    <row r="83" spans="1:15" s="102" customFormat="1">
      <c r="A83" s="131"/>
      <c r="B83" s="132" t="s">
        <v>81</v>
      </c>
      <c r="C83" s="55">
        <f>C82*4</f>
        <v>4</v>
      </c>
      <c r="D83" s="133">
        <v>0</v>
      </c>
      <c r="E83" s="29">
        <f t="shared" si="16"/>
        <v>4</v>
      </c>
      <c r="F83" s="30" t="s">
        <v>50</v>
      </c>
      <c r="G83" s="134"/>
      <c r="H83" s="55"/>
      <c r="I83" s="92"/>
      <c r="J83" s="93"/>
      <c r="K83" s="145"/>
      <c r="L83" s="55"/>
      <c r="M83" s="145"/>
      <c r="N83" s="126"/>
      <c r="O83" s="96"/>
    </row>
    <row r="84" spans="1:15" s="102" customFormat="1">
      <c r="A84" s="131"/>
      <c r="B84" s="132" t="s">
        <v>82</v>
      </c>
      <c r="C84" s="55">
        <f>C82*4</f>
        <v>4</v>
      </c>
      <c r="D84" s="133">
        <v>0</v>
      </c>
      <c r="E84" s="29">
        <f t="shared" si="16"/>
        <v>4</v>
      </c>
      <c r="F84" s="30" t="s">
        <v>50</v>
      </c>
      <c r="G84" s="134"/>
      <c r="H84" s="55"/>
      <c r="I84" s="92"/>
      <c r="J84" s="93"/>
      <c r="K84" s="145"/>
      <c r="L84" s="55"/>
      <c r="M84" s="145"/>
      <c r="N84" s="126"/>
      <c r="O84" s="96"/>
    </row>
    <row r="85" spans="1:15">
      <c r="A85" s="25">
        <v>5</v>
      </c>
      <c r="B85" s="117" t="s">
        <v>85</v>
      </c>
      <c r="C85" s="116">
        <v>1</v>
      </c>
      <c r="D85" s="28">
        <v>0</v>
      </c>
      <c r="E85" s="29">
        <f t="shared" si="16"/>
        <v>1</v>
      </c>
      <c r="F85" s="30" t="s">
        <v>50</v>
      </c>
      <c r="G85" s="96"/>
      <c r="H85" s="55"/>
      <c r="I85" s="92"/>
      <c r="J85" s="93"/>
      <c r="K85" s="125"/>
      <c r="L85" s="143"/>
      <c r="M85" s="128"/>
      <c r="N85" s="126"/>
      <c r="O85" s="96"/>
    </row>
    <row r="86" spans="1:15" s="102" customFormat="1">
      <c r="A86" s="131"/>
      <c r="B86" s="132" t="s">
        <v>81</v>
      </c>
      <c r="C86" s="55">
        <f>C85*4</f>
        <v>4</v>
      </c>
      <c r="D86" s="133">
        <v>0</v>
      </c>
      <c r="E86" s="29">
        <f t="shared" si="16"/>
        <v>4</v>
      </c>
      <c r="F86" s="30" t="s">
        <v>50</v>
      </c>
      <c r="G86" s="134"/>
      <c r="H86" s="55"/>
      <c r="I86" s="92"/>
      <c r="J86" s="93"/>
      <c r="K86" s="145"/>
      <c r="L86" s="55"/>
      <c r="M86" s="145"/>
      <c r="N86" s="126"/>
      <c r="O86" s="96"/>
    </row>
    <row r="87" spans="1:15" s="102" customFormat="1">
      <c r="A87" s="131"/>
      <c r="B87" s="132" t="s">
        <v>82</v>
      </c>
      <c r="C87" s="55">
        <f>C85*4</f>
        <v>4</v>
      </c>
      <c r="D87" s="133">
        <v>0</v>
      </c>
      <c r="E87" s="29">
        <f t="shared" si="16"/>
        <v>4</v>
      </c>
      <c r="F87" s="30" t="s">
        <v>50</v>
      </c>
      <c r="G87" s="134"/>
      <c r="H87" s="55"/>
      <c r="I87" s="92"/>
      <c r="J87" s="93"/>
      <c r="K87" s="145"/>
      <c r="L87" s="55"/>
      <c r="M87" s="145"/>
      <c r="N87" s="126"/>
      <c r="O87" s="96"/>
    </row>
    <row r="88" spans="1:15">
      <c r="A88" s="25">
        <v>6</v>
      </c>
      <c r="B88" s="117" t="s">
        <v>86</v>
      </c>
      <c r="C88" s="116">
        <v>1</v>
      </c>
      <c r="D88" s="28">
        <v>0</v>
      </c>
      <c r="E88" s="29">
        <f t="shared" si="16"/>
        <v>1</v>
      </c>
      <c r="F88" s="30" t="s">
        <v>50</v>
      </c>
      <c r="G88" s="96"/>
      <c r="H88" s="55"/>
      <c r="I88" s="92"/>
      <c r="J88" s="93"/>
      <c r="K88" s="125"/>
      <c r="L88" s="143"/>
      <c r="M88" s="128"/>
      <c r="N88" s="126"/>
      <c r="O88" s="96"/>
    </row>
    <row r="89" spans="1:15" s="102" customFormat="1">
      <c r="A89" s="131"/>
      <c r="B89" s="132" t="s">
        <v>81</v>
      </c>
      <c r="C89" s="55">
        <f>C88*4</f>
        <v>4</v>
      </c>
      <c r="D89" s="133">
        <v>0</v>
      </c>
      <c r="E89" s="29">
        <f t="shared" si="16"/>
        <v>4</v>
      </c>
      <c r="F89" s="30" t="s">
        <v>50</v>
      </c>
      <c r="G89" s="134"/>
      <c r="H89" s="55"/>
      <c r="I89" s="92"/>
      <c r="J89" s="93"/>
      <c r="K89" s="145"/>
      <c r="L89" s="55"/>
      <c r="M89" s="145"/>
      <c r="N89" s="126"/>
      <c r="O89" s="96"/>
    </row>
    <row r="90" spans="1:15" s="102" customFormat="1">
      <c r="A90" s="131"/>
      <c r="B90" s="132" t="s">
        <v>82</v>
      </c>
      <c r="C90" s="55">
        <f>C88*4</f>
        <v>4</v>
      </c>
      <c r="D90" s="133">
        <v>0</v>
      </c>
      <c r="E90" s="29">
        <f t="shared" si="16"/>
        <v>4</v>
      </c>
      <c r="F90" s="30" t="s">
        <v>50</v>
      </c>
      <c r="G90" s="134"/>
      <c r="H90" s="55"/>
      <c r="I90" s="92"/>
      <c r="J90" s="93"/>
      <c r="K90" s="145"/>
      <c r="L90" s="55"/>
      <c r="M90" s="145"/>
      <c r="N90" s="126"/>
      <c r="O90" s="96"/>
    </row>
    <row r="91" spans="1:15" ht="30">
      <c r="A91" s="25">
        <v>7</v>
      </c>
      <c r="B91" s="117" t="s">
        <v>87</v>
      </c>
      <c r="C91" s="116">
        <v>1</v>
      </c>
      <c r="D91" s="28">
        <v>0</v>
      </c>
      <c r="E91" s="29">
        <f t="shared" si="16"/>
        <v>1</v>
      </c>
      <c r="F91" s="30" t="s">
        <v>50</v>
      </c>
      <c r="G91" s="96"/>
      <c r="H91" s="55"/>
      <c r="I91" s="92"/>
      <c r="J91" s="93"/>
      <c r="K91" s="125"/>
      <c r="L91" s="143"/>
      <c r="M91" s="128"/>
      <c r="N91" s="126"/>
      <c r="O91" s="96"/>
    </row>
    <row r="92" spans="1:15" s="102" customFormat="1">
      <c r="A92" s="131"/>
      <c r="B92" s="132" t="s">
        <v>81</v>
      </c>
      <c r="C92" s="55">
        <f>C91*4</f>
        <v>4</v>
      </c>
      <c r="D92" s="133">
        <v>0</v>
      </c>
      <c r="E92" s="29">
        <f t="shared" si="16"/>
        <v>4</v>
      </c>
      <c r="F92" s="30" t="s">
        <v>50</v>
      </c>
      <c r="G92" s="134"/>
      <c r="H92" s="55"/>
      <c r="I92" s="92"/>
      <c r="J92" s="93"/>
      <c r="K92" s="145"/>
      <c r="L92" s="55"/>
      <c r="M92" s="145"/>
      <c r="N92" s="126"/>
      <c r="O92" s="96"/>
    </row>
    <row r="93" spans="1:15" s="102" customFormat="1">
      <c r="A93" s="131"/>
      <c r="B93" s="132" t="s">
        <v>82</v>
      </c>
      <c r="C93" s="55">
        <f>C91*4</f>
        <v>4</v>
      </c>
      <c r="D93" s="133">
        <v>0</v>
      </c>
      <c r="E93" s="29">
        <f t="shared" si="16"/>
        <v>4</v>
      </c>
      <c r="F93" s="30" t="s">
        <v>50</v>
      </c>
      <c r="G93" s="134"/>
      <c r="H93" s="55"/>
      <c r="I93" s="92"/>
      <c r="J93" s="93"/>
      <c r="K93" s="145"/>
      <c r="L93" s="55"/>
      <c r="M93" s="145"/>
      <c r="N93" s="126"/>
      <c r="O93" s="96"/>
    </row>
    <row r="94" spans="1:15" s="102" customFormat="1">
      <c r="A94" s="131"/>
      <c r="B94" s="132" t="s">
        <v>81</v>
      </c>
      <c r="C94" s="55">
        <f>C93*4</f>
        <v>16</v>
      </c>
      <c r="D94" s="133">
        <v>0</v>
      </c>
      <c r="E94" s="29">
        <f t="shared" si="16"/>
        <v>16</v>
      </c>
      <c r="F94" s="30" t="s">
        <v>50</v>
      </c>
      <c r="G94" s="134"/>
      <c r="H94" s="55"/>
      <c r="I94" s="92"/>
      <c r="J94" s="93"/>
      <c r="K94" s="145"/>
      <c r="L94" s="55"/>
      <c r="M94" s="145"/>
      <c r="N94" s="126"/>
      <c r="O94" s="96"/>
    </row>
    <row r="95" spans="1:15" s="102" customFormat="1">
      <c r="A95" s="131"/>
      <c r="B95" s="132" t="s">
        <v>82</v>
      </c>
      <c r="C95" s="55">
        <f>C93*4</f>
        <v>16</v>
      </c>
      <c r="D95" s="133">
        <v>0</v>
      </c>
      <c r="E95" s="29">
        <f t="shared" si="16"/>
        <v>16</v>
      </c>
      <c r="F95" s="30" t="s">
        <v>50</v>
      </c>
      <c r="G95" s="134"/>
      <c r="H95" s="55"/>
      <c r="I95" s="92"/>
      <c r="J95" s="93"/>
      <c r="K95" s="145"/>
      <c r="L95" s="55"/>
      <c r="M95" s="145"/>
      <c r="N95" s="126"/>
      <c r="O95" s="96"/>
    </row>
    <row r="96" spans="1:15">
      <c r="A96" s="25">
        <v>8</v>
      </c>
      <c r="B96" s="117" t="s">
        <v>88</v>
      </c>
      <c r="C96" s="116">
        <v>1</v>
      </c>
      <c r="D96" s="28">
        <v>0</v>
      </c>
      <c r="E96" s="29">
        <f t="shared" si="16"/>
        <v>1</v>
      </c>
      <c r="F96" s="30" t="s">
        <v>50</v>
      </c>
      <c r="G96" s="96"/>
      <c r="H96" s="55"/>
      <c r="I96" s="92"/>
      <c r="J96" s="93"/>
      <c r="K96" s="125"/>
      <c r="L96" s="143"/>
      <c r="M96" s="128"/>
      <c r="N96" s="126"/>
      <c r="O96" s="96"/>
    </row>
    <row r="97" spans="1:15" s="102" customFormat="1">
      <c r="A97" s="131"/>
      <c r="B97" s="132" t="s">
        <v>81</v>
      </c>
      <c r="C97" s="55">
        <f>C96*4</f>
        <v>4</v>
      </c>
      <c r="D97" s="133">
        <v>0</v>
      </c>
      <c r="E97" s="29">
        <f t="shared" si="16"/>
        <v>4</v>
      </c>
      <c r="F97" s="30" t="s">
        <v>50</v>
      </c>
      <c r="G97" s="134"/>
      <c r="H97" s="55"/>
      <c r="I97" s="92"/>
      <c r="J97" s="93"/>
      <c r="K97" s="145"/>
      <c r="L97" s="55"/>
      <c r="M97" s="145"/>
      <c r="N97" s="126"/>
      <c r="O97" s="96"/>
    </row>
    <row r="98" spans="1:15" s="102" customFormat="1">
      <c r="A98" s="131"/>
      <c r="B98" s="132" t="s">
        <v>82</v>
      </c>
      <c r="C98" s="55">
        <f>C96*4</f>
        <v>4</v>
      </c>
      <c r="D98" s="133">
        <v>0</v>
      </c>
      <c r="E98" s="29">
        <f t="shared" si="16"/>
        <v>4</v>
      </c>
      <c r="F98" s="30" t="s">
        <v>50</v>
      </c>
      <c r="G98" s="134"/>
      <c r="H98" s="55"/>
      <c r="I98" s="92"/>
      <c r="J98" s="93"/>
      <c r="K98" s="145"/>
      <c r="L98" s="55"/>
      <c r="M98" s="145"/>
      <c r="N98" s="126"/>
      <c r="O98" s="96"/>
    </row>
    <row r="99" spans="1:15" ht="17.25" customHeight="1">
      <c r="A99" s="25">
        <v>9</v>
      </c>
      <c r="B99" s="117" t="s">
        <v>89</v>
      </c>
      <c r="C99" s="116">
        <v>1</v>
      </c>
      <c r="D99" s="28">
        <v>0</v>
      </c>
      <c r="E99" s="29">
        <f t="shared" si="16"/>
        <v>1</v>
      </c>
      <c r="F99" s="30" t="s">
        <v>50</v>
      </c>
      <c r="G99" s="96"/>
      <c r="H99" s="55"/>
      <c r="I99" s="92"/>
      <c r="J99" s="93"/>
      <c r="K99" s="125"/>
      <c r="L99" s="143"/>
      <c r="M99" s="128"/>
      <c r="N99" s="126"/>
      <c r="O99" s="96"/>
    </row>
    <row r="100" spans="1:15" s="102" customFormat="1">
      <c r="A100" s="131"/>
      <c r="B100" s="132" t="s">
        <v>81</v>
      </c>
      <c r="C100" s="55">
        <f>C99*4</f>
        <v>4</v>
      </c>
      <c r="D100" s="133">
        <v>0</v>
      </c>
      <c r="E100" s="29">
        <f t="shared" si="16"/>
        <v>4</v>
      </c>
      <c r="F100" s="30" t="s">
        <v>50</v>
      </c>
      <c r="G100" s="134"/>
      <c r="H100" s="55"/>
      <c r="I100" s="92"/>
      <c r="J100" s="93"/>
      <c r="K100" s="145"/>
      <c r="L100" s="55"/>
      <c r="M100" s="145"/>
      <c r="N100" s="126"/>
      <c r="O100" s="96"/>
    </row>
    <row r="101" spans="1:15" s="102" customFormat="1">
      <c r="A101" s="131"/>
      <c r="B101" s="132" t="s">
        <v>82</v>
      </c>
      <c r="C101" s="55">
        <f>C99*4</f>
        <v>4</v>
      </c>
      <c r="D101" s="133">
        <v>0</v>
      </c>
      <c r="E101" s="29">
        <f t="shared" si="16"/>
        <v>4</v>
      </c>
      <c r="F101" s="30" t="s">
        <v>50</v>
      </c>
      <c r="G101" s="134"/>
      <c r="H101" s="55"/>
      <c r="I101" s="92"/>
      <c r="J101" s="93"/>
      <c r="K101" s="145"/>
      <c r="L101" s="55"/>
      <c r="M101" s="145"/>
      <c r="N101" s="126"/>
      <c r="O101" s="96"/>
    </row>
    <row r="102" spans="1:15">
      <c r="A102" s="25">
        <v>10</v>
      </c>
      <c r="B102" s="117" t="s">
        <v>90</v>
      </c>
      <c r="C102" s="116">
        <v>1</v>
      </c>
      <c r="D102" s="28">
        <v>0</v>
      </c>
      <c r="E102" s="29">
        <f t="shared" si="16"/>
        <v>1</v>
      </c>
      <c r="F102" s="30" t="s">
        <v>50</v>
      </c>
      <c r="G102" s="96"/>
      <c r="H102" s="55"/>
      <c r="I102" s="92"/>
      <c r="J102" s="93"/>
      <c r="K102" s="125"/>
      <c r="L102" s="143"/>
      <c r="M102" s="128"/>
      <c r="N102" s="126"/>
      <c r="O102" s="96"/>
    </row>
    <row r="103" spans="1:15" s="102" customFormat="1">
      <c r="A103" s="131"/>
      <c r="B103" s="132" t="s">
        <v>81</v>
      </c>
      <c r="C103" s="55">
        <f>C102*4</f>
        <v>4</v>
      </c>
      <c r="D103" s="133">
        <v>0</v>
      </c>
      <c r="E103" s="29">
        <f t="shared" si="16"/>
        <v>4</v>
      </c>
      <c r="F103" s="30" t="s">
        <v>50</v>
      </c>
      <c r="G103" s="134"/>
      <c r="H103" s="55"/>
      <c r="I103" s="92"/>
      <c r="J103" s="93"/>
      <c r="K103" s="145"/>
      <c r="L103" s="55"/>
      <c r="M103" s="145"/>
      <c r="N103" s="126"/>
      <c r="O103" s="96"/>
    </row>
    <row r="104" spans="1:15" s="102" customFormat="1">
      <c r="A104" s="131"/>
      <c r="B104" s="132" t="s">
        <v>82</v>
      </c>
      <c r="C104" s="55">
        <f>C102*4</f>
        <v>4</v>
      </c>
      <c r="D104" s="133">
        <v>0</v>
      </c>
      <c r="E104" s="29">
        <f t="shared" si="16"/>
        <v>4</v>
      </c>
      <c r="F104" s="30" t="s">
        <v>50</v>
      </c>
      <c r="G104" s="134"/>
      <c r="H104" s="55"/>
      <c r="I104" s="92"/>
      <c r="J104" s="93"/>
      <c r="K104" s="145"/>
      <c r="L104" s="55"/>
      <c r="M104" s="145"/>
      <c r="N104" s="126"/>
      <c r="O104" s="96"/>
    </row>
    <row r="105" spans="1:15">
      <c r="A105" s="25">
        <v>11</v>
      </c>
      <c r="B105" s="117" t="s">
        <v>91</v>
      </c>
      <c r="C105" s="116">
        <v>1</v>
      </c>
      <c r="D105" s="28">
        <v>0</v>
      </c>
      <c r="E105" s="29">
        <f t="shared" si="16"/>
        <v>1</v>
      </c>
      <c r="F105" s="30" t="s">
        <v>50</v>
      </c>
      <c r="G105" s="96"/>
      <c r="H105" s="55"/>
      <c r="I105" s="92"/>
      <c r="J105" s="93"/>
      <c r="K105" s="125"/>
      <c r="L105" s="143"/>
      <c r="M105" s="128"/>
      <c r="N105" s="126"/>
      <c r="O105" s="96"/>
    </row>
    <row r="106" spans="1:15" s="102" customFormat="1">
      <c r="A106" s="131"/>
      <c r="B106" s="132" t="s">
        <v>81</v>
      </c>
      <c r="C106" s="55">
        <f>C105*4</f>
        <v>4</v>
      </c>
      <c r="D106" s="133">
        <v>0</v>
      </c>
      <c r="E106" s="29">
        <f t="shared" si="16"/>
        <v>4</v>
      </c>
      <c r="F106" s="30" t="s">
        <v>50</v>
      </c>
      <c r="G106" s="134"/>
      <c r="H106" s="55"/>
      <c r="I106" s="92"/>
      <c r="J106" s="93"/>
      <c r="K106" s="145"/>
      <c r="L106" s="55"/>
      <c r="M106" s="145"/>
      <c r="N106" s="126"/>
      <c r="O106" s="96"/>
    </row>
    <row r="107" spans="1:15" s="102" customFormat="1">
      <c r="A107" s="131"/>
      <c r="B107" s="132" t="s">
        <v>82</v>
      </c>
      <c r="C107" s="55">
        <f>C105*4</f>
        <v>4</v>
      </c>
      <c r="D107" s="133">
        <v>0</v>
      </c>
      <c r="E107" s="29">
        <f t="shared" si="16"/>
        <v>4</v>
      </c>
      <c r="F107" s="30" t="s">
        <v>50</v>
      </c>
      <c r="G107" s="134"/>
      <c r="H107" s="55"/>
      <c r="I107" s="92"/>
      <c r="J107" s="93"/>
      <c r="K107" s="145"/>
      <c r="L107" s="55"/>
      <c r="M107" s="145"/>
      <c r="N107" s="126"/>
      <c r="O107" s="96"/>
    </row>
    <row r="108" spans="1:15">
      <c r="A108" s="25">
        <v>12</v>
      </c>
      <c r="B108" s="117" t="s">
        <v>92</v>
      </c>
      <c r="C108" s="116">
        <v>1</v>
      </c>
      <c r="D108" s="28">
        <v>0</v>
      </c>
      <c r="E108" s="29">
        <f t="shared" si="16"/>
        <v>1</v>
      </c>
      <c r="F108" s="30" t="s">
        <v>50</v>
      </c>
      <c r="G108" s="96"/>
      <c r="H108" s="55"/>
      <c r="I108" s="92"/>
      <c r="J108" s="93"/>
      <c r="K108" s="125"/>
      <c r="L108" s="143"/>
      <c r="M108" s="128"/>
      <c r="N108" s="126"/>
      <c r="O108" s="96"/>
    </row>
    <row r="109" spans="1:15" s="102" customFormat="1">
      <c r="A109" s="131"/>
      <c r="B109" s="132" t="s">
        <v>81</v>
      </c>
      <c r="C109" s="55">
        <f>C108*4</f>
        <v>4</v>
      </c>
      <c r="D109" s="133">
        <v>0</v>
      </c>
      <c r="E109" s="29">
        <f t="shared" si="16"/>
        <v>4</v>
      </c>
      <c r="F109" s="30" t="s">
        <v>50</v>
      </c>
      <c r="G109" s="134"/>
      <c r="H109" s="55"/>
      <c r="I109" s="92"/>
      <c r="J109" s="93"/>
      <c r="K109" s="145"/>
      <c r="L109" s="55"/>
      <c r="M109" s="145"/>
      <c r="N109" s="126"/>
      <c r="O109" s="96"/>
    </row>
    <row r="110" spans="1:15" s="102" customFormat="1">
      <c r="A110" s="131"/>
      <c r="B110" s="132" t="s">
        <v>82</v>
      </c>
      <c r="C110" s="55">
        <f>C108*4</f>
        <v>4</v>
      </c>
      <c r="D110" s="133">
        <v>0</v>
      </c>
      <c r="E110" s="29">
        <f t="shared" si="16"/>
        <v>4</v>
      </c>
      <c r="F110" s="30" t="s">
        <v>50</v>
      </c>
      <c r="G110" s="134"/>
      <c r="H110" s="55"/>
      <c r="I110" s="92"/>
      <c r="J110" s="93"/>
      <c r="K110" s="145"/>
      <c r="L110" s="55"/>
      <c r="M110" s="145"/>
      <c r="N110" s="126"/>
      <c r="O110" s="96"/>
    </row>
    <row r="111" spans="1:15">
      <c r="A111" s="25">
        <v>13</v>
      </c>
      <c r="B111" s="117" t="s">
        <v>93</v>
      </c>
      <c r="C111" s="116">
        <v>1</v>
      </c>
      <c r="D111" s="28">
        <v>0</v>
      </c>
      <c r="E111" s="29">
        <f t="shared" si="16"/>
        <v>1</v>
      </c>
      <c r="F111" s="30" t="s">
        <v>50</v>
      </c>
      <c r="G111" s="96"/>
      <c r="H111" s="55"/>
      <c r="I111" s="92"/>
      <c r="J111" s="93"/>
      <c r="K111" s="125"/>
      <c r="L111" s="143"/>
      <c r="M111" s="128"/>
      <c r="N111" s="126"/>
      <c r="O111" s="96"/>
    </row>
    <row r="112" spans="1:15" s="102" customFormat="1">
      <c r="A112" s="131"/>
      <c r="B112" s="132" t="s">
        <v>81</v>
      </c>
      <c r="C112" s="55">
        <f>C111*4</f>
        <v>4</v>
      </c>
      <c r="D112" s="133">
        <v>0</v>
      </c>
      <c r="E112" s="29">
        <f t="shared" si="16"/>
        <v>4</v>
      </c>
      <c r="F112" s="30" t="s">
        <v>50</v>
      </c>
      <c r="G112" s="134"/>
      <c r="H112" s="55"/>
      <c r="I112" s="92"/>
      <c r="J112" s="93"/>
      <c r="K112" s="145"/>
      <c r="L112" s="55"/>
      <c r="M112" s="145"/>
      <c r="N112" s="126"/>
      <c r="O112" s="96"/>
    </row>
    <row r="113" spans="1:15" s="102" customFormat="1">
      <c r="A113" s="131"/>
      <c r="B113" s="132" t="s">
        <v>82</v>
      </c>
      <c r="C113" s="55">
        <f>C111*4</f>
        <v>4</v>
      </c>
      <c r="D113" s="133">
        <v>0</v>
      </c>
      <c r="E113" s="29">
        <f t="shared" si="16"/>
        <v>4</v>
      </c>
      <c r="F113" s="30" t="s">
        <v>50</v>
      </c>
      <c r="G113" s="134"/>
      <c r="H113" s="55"/>
      <c r="I113" s="92"/>
      <c r="J113" s="93"/>
      <c r="K113" s="145"/>
      <c r="L113" s="55"/>
      <c r="M113" s="145"/>
      <c r="N113" s="126"/>
      <c r="O113" s="96"/>
    </row>
    <row r="114" spans="1:15">
      <c r="A114" s="25">
        <v>14</v>
      </c>
      <c r="B114" s="117" t="s">
        <v>94</v>
      </c>
      <c r="C114" s="116">
        <v>1</v>
      </c>
      <c r="D114" s="28">
        <v>0</v>
      </c>
      <c r="E114" s="29">
        <f t="shared" si="16"/>
        <v>1</v>
      </c>
      <c r="F114" s="30" t="s">
        <v>50</v>
      </c>
      <c r="G114" s="96"/>
      <c r="H114" s="55"/>
      <c r="I114" s="92"/>
      <c r="J114" s="93"/>
      <c r="K114" s="125"/>
      <c r="L114" s="143"/>
      <c r="M114" s="128"/>
      <c r="N114" s="126"/>
      <c r="O114" s="96"/>
    </row>
    <row r="115" spans="1:15" s="102" customFormat="1">
      <c r="A115" s="131"/>
      <c r="B115" s="132" t="s">
        <v>81</v>
      </c>
      <c r="C115" s="55">
        <f>C114*4</f>
        <v>4</v>
      </c>
      <c r="D115" s="133">
        <v>0</v>
      </c>
      <c r="E115" s="29">
        <f t="shared" si="16"/>
        <v>4</v>
      </c>
      <c r="F115" s="30" t="s">
        <v>50</v>
      </c>
      <c r="G115" s="134"/>
      <c r="H115" s="55"/>
      <c r="I115" s="92"/>
      <c r="J115" s="93"/>
      <c r="K115" s="145"/>
      <c r="L115" s="55"/>
      <c r="M115" s="145"/>
      <c r="N115" s="126"/>
      <c r="O115" s="96"/>
    </row>
    <row r="116" spans="1:15" s="102" customFormat="1" ht="15.75" customHeight="1">
      <c r="A116" s="131"/>
      <c r="B116" s="132" t="s">
        <v>82</v>
      </c>
      <c r="C116" s="55">
        <f>C114*4</f>
        <v>4</v>
      </c>
      <c r="D116" s="133">
        <v>0</v>
      </c>
      <c r="E116" s="29">
        <f t="shared" si="16"/>
        <v>4</v>
      </c>
      <c r="F116" s="30" t="s">
        <v>50</v>
      </c>
      <c r="G116" s="134"/>
      <c r="H116" s="55"/>
      <c r="I116" s="92"/>
      <c r="J116" s="93"/>
      <c r="K116" s="145"/>
      <c r="L116" s="55"/>
      <c r="M116" s="145"/>
      <c r="N116" s="126"/>
      <c r="O116" s="96"/>
    </row>
    <row r="117" spans="1:15" ht="35.25" customHeight="1">
      <c r="A117" s="135">
        <v>15</v>
      </c>
      <c r="B117" s="48" t="s">
        <v>95</v>
      </c>
      <c r="C117" s="55">
        <v>1</v>
      </c>
      <c r="D117" s="28">
        <v>0</v>
      </c>
      <c r="E117" s="29">
        <f t="shared" si="16"/>
        <v>1</v>
      </c>
      <c r="F117" s="30" t="s">
        <v>50</v>
      </c>
      <c r="G117" s="96"/>
      <c r="H117" s="96"/>
      <c r="I117" s="74"/>
      <c r="J117" s="93"/>
      <c r="K117" s="125"/>
      <c r="L117" s="97"/>
      <c r="M117" s="125"/>
      <c r="N117" s="126"/>
      <c r="O117" s="96"/>
    </row>
    <row r="118" spans="1:15" ht="30" customHeight="1">
      <c r="A118" s="135">
        <v>16</v>
      </c>
      <c r="B118" s="136" t="s">
        <v>96</v>
      </c>
      <c r="C118" s="135">
        <v>1</v>
      </c>
      <c r="D118" s="28">
        <v>0</v>
      </c>
      <c r="E118" s="29">
        <f t="shared" ref="E118:E120" si="17">C118+(C118*D118)</f>
        <v>1</v>
      </c>
      <c r="F118" s="30" t="s">
        <v>50</v>
      </c>
      <c r="G118" s="96"/>
      <c r="H118" s="96"/>
      <c r="I118" s="74"/>
      <c r="J118" s="93"/>
      <c r="K118" s="125"/>
      <c r="L118" s="97"/>
      <c r="M118" s="125"/>
      <c r="N118" s="126"/>
      <c r="O118" s="96"/>
    </row>
    <row r="119" spans="1:15" ht="35.25" customHeight="1">
      <c r="A119" s="135">
        <v>17</v>
      </c>
      <c r="B119" s="136" t="s">
        <v>97</v>
      </c>
      <c r="C119" s="135">
        <v>1</v>
      </c>
      <c r="D119" s="28">
        <v>0</v>
      </c>
      <c r="E119" s="29">
        <f t="shared" si="17"/>
        <v>1</v>
      </c>
      <c r="F119" s="30" t="s">
        <v>50</v>
      </c>
      <c r="G119" s="96"/>
      <c r="H119" s="96"/>
      <c r="I119" s="74"/>
      <c r="J119" s="93"/>
      <c r="K119" s="125"/>
      <c r="L119" s="97"/>
      <c r="M119" s="125"/>
      <c r="N119" s="126"/>
      <c r="O119" s="96"/>
    </row>
    <row r="120" spans="1:15" ht="35.25" customHeight="1">
      <c r="A120" s="135">
        <v>18</v>
      </c>
      <c r="B120" s="48" t="s">
        <v>98</v>
      </c>
      <c r="C120" s="55">
        <v>1</v>
      </c>
      <c r="D120" s="28">
        <v>0</v>
      </c>
      <c r="E120" s="29">
        <f t="shared" si="17"/>
        <v>1</v>
      </c>
      <c r="F120" s="30" t="s">
        <v>50</v>
      </c>
      <c r="G120" s="96"/>
      <c r="H120" s="96"/>
      <c r="I120" s="74"/>
      <c r="J120" s="93"/>
      <c r="K120" s="125"/>
      <c r="L120" s="97"/>
      <c r="M120" s="125"/>
      <c r="N120" s="126"/>
      <c r="O120" s="96"/>
    </row>
    <row r="121" spans="1:15" ht="30.75" customHeight="1">
      <c r="A121" s="135">
        <v>19</v>
      </c>
      <c r="B121" s="136" t="s">
        <v>99</v>
      </c>
      <c r="C121" s="135">
        <v>1</v>
      </c>
      <c r="D121" s="28">
        <v>0</v>
      </c>
      <c r="E121" s="29">
        <f t="shared" ref="E121:E122" si="18">C121+(C121*D121)</f>
        <v>1</v>
      </c>
      <c r="F121" s="30" t="s">
        <v>50</v>
      </c>
      <c r="G121" s="96"/>
      <c r="H121" s="96"/>
      <c r="I121" s="74"/>
      <c r="J121" s="93"/>
      <c r="K121" s="125"/>
      <c r="L121" s="97"/>
      <c r="M121" s="125"/>
      <c r="N121" s="126"/>
      <c r="O121" s="96"/>
    </row>
    <row r="122" spans="1:15" ht="29.25" customHeight="1">
      <c r="A122" s="135">
        <v>20</v>
      </c>
      <c r="B122" s="48" t="s">
        <v>100</v>
      </c>
      <c r="C122" s="55">
        <v>1</v>
      </c>
      <c r="D122" s="28">
        <v>0</v>
      </c>
      <c r="E122" s="29">
        <f t="shared" si="18"/>
        <v>1</v>
      </c>
      <c r="F122" s="30" t="s">
        <v>50</v>
      </c>
      <c r="G122" s="96"/>
      <c r="H122" s="96"/>
      <c r="I122" s="74"/>
      <c r="J122" s="93"/>
      <c r="K122" s="125"/>
      <c r="L122" s="97"/>
      <c r="M122" s="125"/>
      <c r="N122" s="126"/>
      <c r="O122" s="96"/>
    </row>
    <row r="123" spans="1:15" ht="30.75" customHeight="1">
      <c r="A123" s="135">
        <v>21</v>
      </c>
      <c r="B123" s="136" t="s">
        <v>101</v>
      </c>
      <c r="C123" s="135">
        <v>1</v>
      </c>
      <c r="D123" s="28">
        <v>0</v>
      </c>
      <c r="E123" s="29">
        <f t="shared" ref="E123:E125" si="19">C123+(C123*D123)</f>
        <v>1</v>
      </c>
      <c r="F123" s="30" t="s">
        <v>50</v>
      </c>
      <c r="G123" s="96"/>
      <c r="H123" s="96"/>
      <c r="I123" s="74"/>
      <c r="J123" s="93"/>
      <c r="K123" s="125"/>
      <c r="L123" s="97"/>
      <c r="M123" s="125"/>
      <c r="N123" s="126"/>
      <c r="O123" s="96"/>
    </row>
    <row r="124" spans="1:15" ht="27" customHeight="1">
      <c r="A124" s="135">
        <v>22</v>
      </c>
      <c r="B124" s="136" t="s">
        <v>102</v>
      </c>
      <c r="C124" s="135">
        <v>1</v>
      </c>
      <c r="D124" s="28">
        <v>0</v>
      </c>
      <c r="E124" s="29">
        <f t="shared" si="19"/>
        <v>1</v>
      </c>
      <c r="F124" s="30" t="s">
        <v>50</v>
      </c>
      <c r="G124" s="96"/>
      <c r="H124" s="96"/>
      <c r="I124" s="74"/>
      <c r="J124" s="93"/>
      <c r="K124" s="125"/>
      <c r="L124" s="97"/>
      <c r="M124" s="125"/>
      <c r="N124" s="126"/>
      <c r="O124" s="96"/>
    </row>
    <row r="125" spans="1:15" ht="30" customHeight="1">
      <c r="A125" s="135">
        <v>23</v>
      </c>
      <c r="B125" s="48" t="s">
        <v>103</v>
      </c>
      <c r="C125" s="55">
        <v>1</v>
      </c>
      <c r="D125" s="28">
        <v>0</v>
      </c>
      <c r="E125" s="29">
        <f t="shared" si="19"/>
        <v>1</v>
      </c>
      <c r="F125" s="30" t="s">
        <v>50</v>
      </c>
      <c r="G125" s="96"/>
      <c r="H125" s="96"/>
      <c r="I125" s="74"/>
      <c r="J125" s="93"/>
      <c r="K125" s="125"/>
      <c r="L125" s="97"/>
      <c r="M125" s="125"/>
      <c r="N125" s="126"/>
      <c r="O125" s="96"/>
    </row>
    <row r="126" spans="1:15">
      <c r="A126" s="25"/>
      <c r="B126" s="137"/>
      <c r="C126" s="130"/>
      <c r="D126" s="28"/>
      <c r="E126" s="29"/>
      <c r="F126" s="30"/>
      <c r="G126" s="96"/>
      <c r="H126" s="96"/>
      <c r="I126" s="74"/>
      <c r="J126" s="75"/>
      <c r="K126" s="125"/>
      <c r="L126" s="97"/>
      <c r="M126" s="125"/>
      <c r="N126" s="78"/>
      <c r="O126" s="96"/>
    </row>
    <row r="127" spans="1:15">
      <c r="A127" s="138"/>
      <c r="B127" s="137"/>
      <c r="C127" s="135"/>
      <c r="D127" s="28"/>
      <c r="E127" s="29"/>
      <c r="F127" s="30"/>
      <c r="G127" s="96"/>
      <c r="H127" s="96"/>
      <c r="I127" s="74"/>
      <c r="J127" s="75"/>
      <c r="K127" s="125"/>
      <c r="L127" s="97"/>
      <c r="M127" s="125"/>
      <c r="N127" s="98"/>
      <c r="O127" s="96"/>
    </row>
    <row r="128" spans="1:15">
      <c r="A128" s="139"/>
      <c r="B128" s="140" t="s">
        <v>104</v>
      </c>
      <c r="C128" s="141"/>
      <c r="D128" s="28"/>
      <c r="E128" s="29"/>
      <c r="F128" s="30"/>
      <c r="G128" s="96"/>
      <c r="H128" s="96"/>
      <c r="I128" s="74"/>
      <c r="J128" s="75"/>
      <c r="K128" s="125"/>
      <c r="L128" s="97"/>
      <c r="M128" s="125"/>
      <c r="N128" s="98"/>
      <c r="O128" s="96"/>
    </row>
    <row r="129" spans="1:15" ht="17.25" customHeight="1">
      <c r="A129" s="135">
        <v>1</v>
      </c>
      <c r="B129" s="48" t="s">
        <v>105</v>
      </c>
      <c r="C129" s="55">
        <v>1</v>
      </c>
      <c r="D129" s="28">
        <v>0</v>
      </c>
      <c r="E129" s="29">
        <f>C129+(C129*D129)</f>
        <v>1</v>
      </c>
      <c r="F129" s="30" t="s">
        <v>50</v>
      </c>
      <c r="G129" s="96"/>
      <c r="H129" s="96"/>
      <c r="I129" s="74"/>
      <c r="J129" s="93"/>
      <c r="K129" s="125"/>
      <c r="L129" s="97"/>
      <c r="M129" s="125"/>
      <c r="N129" s="126"/>
      <c r="O129" s="96"/>
    </row>
    <row r="130" spans="1:15">
      <c r="A130" s="135">
        <v>2</v>
      </c>
      <c r="B130" s="129" t="s">
        <v>106</v>
      </c>
      <c r="C130" s="135">
        <v>3</v>
      </c>
      <c r="D130" s="28">
        <v>0</v>
      </c>
      <c r="E130" s="29">
        <f t="shared" ref="E130:E133" si="20">C130+(C130*D130)</f>
        <v>3</v>
      </c>
      <c r="F130" s="30" t="s">
        <v>50</v>
      </c>
      <c r="G130" s="96"/>
      <c r="H130" s="96"/>
      <c r="I130" s="74"/>
      <c r="J130" s="93"/>
      <c r="K130" s="125"/>
      <c r="L130" s="97"/>
      <c r="M130" s="125"/>
      <c r="N130" s="126"/>
      <c r="O130" s="96"/>
    </row>
    <row r="131" spans="1:15">
      <c r="A131" s="135">
        <v>3</v>
      </c>
      <c r="B131" s="129" t="s">
        <v>107</v>
      </c>
      <c r="C131" s="135">
        <v>1</v>
      </c>
      <c r="D131" s="28">
        <v>0</v>
      </c>
      <c r="E131" s="29">
        <f t="shared" si="20"/>
        <v>1</v>
      </c>
      <c r="F131" s="30" t="s">
        <v>50</v>
      </c>
      <c r="G131" s="96"/>
      <c r="H131" s="96"/>
      <c r="I131" s="74"/>
      <c r="J131" s="93"/>
      <c r="K131" s="125"/>
      <c r="L131" s="97"/>
      <c r="M131" s="125"/>
      <c r="N131" s="126"/>
      <c r="O131" s="96"/>
    </row>
    <row r="132" spans="1:15" ht="15" customHeight="1">
      <c r="A132" s="135">
        <v>4</v>
      </c>
      <c r="B132" s="48" t="s">
        <v>108</v>
      </c>
      <c r="C132" s="55">
        <v>4</v>
      </c>
      <c r="D132" s="28">
        <v>0</v>
      </c>
      <c r="E132" s="29">
        <f t="shared" si="20"/>
        <v>4</v>
      </c>
      <c r="F132" s="30" t="s">
        <v>50</v>
      </c>
      <c r="G132" s="96"/>
      <c r="H132" s="96"/>
      <c r="I132" s="74"/>
      <c r="J132" s="93"/>
      <c r="K132" s="125"/>
      <c r="L132" s="97"/>
      <c r="M132" s="125"/>
      <c r="N132" s="126"/>
      <c r="O132" s="96"/>
    </row>
    <row r="133" spans="1:15" ht="17.25" customHeight="1">
      <c r="A133" s="135">
        <v>5</v>
      </c>
      <c r="B133" s="48" t="s">
        <v>109</v>
      </c>
      <c r="C133" s="55">
        <v>1</v>
      </c>
      <c r="D133" s="28">
        <v>0</v>
      </c>
      <c r="E133" s="29">
        <f t="shared" si="20"/>
        <v>1</v>
      </c>
      <c r="F133" s="30" t="s">
        <v>50</v>
      </c>
      <c r="G133" s="96"/>
      <c r="H133" s="96"/>
      <c r="I133" s="74"/>
      <c r="J133" s="93"/>
      <c r="K133" s="125"/>
      <c r="L133" s="97"/>
      <c r="M133" s="125"/>
      <c r="N133" s="126"/>
      <c r="O133" s="96"/>
    </row>
    <row r="134" spans="1:15">
      <c r="A134" s="135">
        <v>6</v>
      </c>
      <c r="B134" s="136" t="s">
        <v>110</v>
      </c>
      <c r="C134" s="135">
        <v>1</v>
      </c>
      <c r="D134" s="28">
        <v>0</v>
      </c>
      <c r="E134" s="29">
        <f t="shared" ref="E134:E154" si="21">C134+(C134*D134)</f>
        <v>1</v>
      </c>
      <c r="F134" s="30" t="s">
        <v>50</v>
      </c>
      <c r="G134" s="96"/>
      <c r="H134" s="96"/>
      <c r="I134" s="74"/>
      <c r="J134" s="93"/>
      <c r="K134" s="125"/>
      <c r="L134" s="97"/>
      <c r="M134" s="125"/>
      <c r="N134" s="126"/>
      <c r="O134" s="96"/>
    </row>
    <row r="135" spans="1:15" ht="17.25" customHeight="1">
      <c r="A135" s="135">
        <v>7</v>
      </c>
      <c r="B135" s="48" t="s">
        <v>111</v>
      </c>
      <c r="C135" s="55">
        <v>1</v>
      </c>
      <c r="D135" s="28">
        <v>0</v>
      </c>
      <c r="E135" s="29">
        <f t="shared" si="21"/>
        <v>1</v>
      </c>
      <c r="F135" s="30" t="s">
        <v>50</v>
      </c>
      <c r="G135" s="96"/>
      <c r="H135" s="96"/>
      <c r="I135" s="74"/>
      <c r="J135" s="93"/>
      <c r="K135" s="125"/>
      <c r="L135" s="97"/>
      <c r="M135" s="125"/>
      <c r="N135" s="126"/>
      <c r="O135" s="96"/>
    </row>
    <row r="136" spans="1:15">
      <c r="A136" s="135">
        <v>8</v>
      </c>
      <c r="B136" s="129" t="s">
        <v>112</v>
      </c>
      <c r="C136" s="135">
        <v>2</v>
      </c>
      <c r="D136" s="28">
        <v>0</v>
      </c>
      <c r="E136" s="29">
        <f t="shared" ref="E136:E139" si="22">C136+(C136*D136)</f>
        <v>2</v>
      </c>
      <c r="F136" s="30" t="s">
        <v>50</v>
      </c>
      <c r="G136" s="96"/>
      <c r="H136" s="96"/>
      <c r="I136" s="74"/>
      <c r="J136" s="93"/>
      <c r="K136" s="125"/>
      <c r="L136" s="97"/>
      <c r="M136" s="125"/>
      <c r="N136" s="126"/>
      <c r="O136" s="96"/>
    </row>
    <row r="137" spans="1:15">
      <c r="A137" s="135">
        <v>9</v>
      </c>
      <c r="B137" s="129" t="s">
        <v>113</v>
      </c>
      <c r="C137" s="135">
        <v>3</v>
      </c>
      <c r="D137" s="28">
        <v>0</v>
      </c>
      <c r="E137" s="29">
        <f t="shared" si="22"/>
        <v>3</v>
      </c>
      <c r="F137" s="30" t="s">
        <v>50</v>
      </c>
      <c r="G137" s="96"/>
      <c r="H137" s="96"/>
      <c r="I137" s="74"/>
      <c r="J137" s="93"/>
      <c r="K137" s="125"/>
      <c r="L137" s="97"/>
      <c r="M137" s="125"/>
      <c r="N137" s="126"/>
      <c r="O137" s="96"/>
    </row>
    <row r="138" spans="1:15" ht="15" customHeight="1">
      <c r="A138" s="135">
        <v>10</v>
      </c>
      <c r="B138" s="48" t="s">
        <v>114</v>
      </c>
      <c r="C138" s="55">
        <v>2</v>
      </c>
      <c r="D138" s="28">
        <v>0</v>
      </c>
      <c r="E138" s="29">
        <f t="shared" si="22"/>
        <v>2</v>
      </c>
      <c r="F138" s="30" t="s">
        <v>50</v>
      </c>
      <c r="G138" s="96"/>
      <c r="H138" s="96"/>
      <c r="I138" s="74"/>
      <c r="J138" s="93"/>
      <c r="K138" s="125"/>
      <c r="L138" s="97"/>
      <c r="M138" s="125"/>
      <c r="N138" s="126"/>
      <c r="O138" s="96"/>
    </row>
    <row r="139" spans="1:15" ht="17.25" customHeight="1">
      <c r="A139" s="135">
        <v>11</v>
      </c>
      <c r="B139" s="48" t="s">
        <v>115</v>
      </c>
      <c r="C139" s="55">
        <v>1</v>
      </c>
      <c r="D139" s="28">
        <v>0</v>
      </c>
      <c r="E139" s="29">
        <f t="shared" si="22"/>
        <v>1</v>
      </c>
      <c r="F139" s="30" t="s">
        <v>50</v>
      </c>
      <c r="G139" s="96"/>
      <c r="H139" s="96"/>
      <c r="I139" s="74"/>
      <c r="J139" s="93"/>
      <c r="K139" s="125"/>
      <c r="L139" s="97"/>
      <c r="M139" s="125"/>
      <c r="N139" s="126"/>
      <c r="O139" s="96"/>
    </row>
    <row r="140" spans="1:15">
      <c r="A140" s="135">
        <v>12</v>
      </c>
      <c r="B140" s="136" t="s">
        <v>116</v>
      </c>
      <c r="C140" s="135">
        <v>1</v>
      </c>
      <c r="D140" s="28">
        <v>0</v>
      </c>
      <c r="E140" s="29">
        <f t="shared" ref="E140:E141" si="23">C140+(C140*D140)</f>
        <v>1</v>
      </c>
      <c r="F140" s="30" t="s">
        <v>50</v>
      </c>
      <c r="G140" s="96"/>
      <c r="H140" s="96"/>
      <c r="I140" s="74"/>
      <c r="J140" s="93"/>
      <c r="K140" s="125"/>
      <c r="L140" s="97"/>
      <c r="M140" s="125"/>
      <c r="N140" s="126"/>
      <c r="O140" s="96"/>
    </row>
    <row r="141" spans="1:15" ht="17.25" customHeight="1">
      <c r="A141" s="135">
        <v>13</v>
      </c>
      <c r="B141" s="48" t="s">
        <v>117</v>
      </c>
      <c r="C141" s="55">
        <v>1</v>
      </c>
      <c r="D141" s="28">
        <v>0</v>
      </c>
      <c r="E141" s="29">
        <f t="shared" si="23"/>
        <v>1</v>
      </c>
      <c r="F141" s="30" t="s">
        <v>50</v>
      </c>
      <c r="G141" s="96"/>
      <c r="H141" s="96"/>
      <c r="I141" s="74"/>
      <c r="J141" s="93"/>
      <c r="K141" s="125"/>
      <c r="L141" s="97"/>
      <c r="M141" s="125"/>
      <c r="N141" s="126"/>
      <c r="O141" s="96"/>
    </row>
    <row r="142" spans="1:15">
      <c r="A142" s="135">
        <v>14</v>
      </c>
      <c r="B142" s="129" t="s">
        <v>118</v>
      </c>
      <c r="C142" s="135">
        <v>1</v>
      </c>
      <c r="D142" s="28">
        <v>0</v>
      </c>
      <c r="E142" s="29">
        <f t="shared" ref="E142:E145" si="24">C142+(C142*D142)</f>
        <v>1</v>
      </c>
      <c r="F142" s="30" t="s">
        <v>50</v>
      </c>
      <c r="G142" s="96"/>
      <c r="H142" s="96"/>
      <c r="I142" s="74"/>
      <c r="J142" s="93"/>
      <c r="K142" s="125"/>
      <c r="L142" s="97"/>
      <c r="M142" s="125"/>
      <c r="N142" s="126"/>
      <c r="O142" s="96"/>
    </row>
    <row r="143" spans="1:15">
      <c r="A143" s="135">
        <v>15</v>
      </c>
      <c r="B143" s="129" t="s">
        <v>119</v>
      </c>
      <c r="C143" s="135">
        <v>1</v>
      </c>
      <c r="D143" s="28">
        <v>0</v>
      </c>
      <c r="E143" s="29">
        <f t="shared" si="24"/>
        <v>1</v>
      </c>
      <c r="F143" s="30" t="s">
        <v>50</v>
      </c>
      <c r="G143" s="96"/>
      <c r="H143" s="96"/>
      <c r="I143" s="74"/>
      <c r="J143" s="93"/>
      <c r="K143" s="125"/>
      <c r="L143" s="97"/>
      <c r="M143" s="125"/>
      <c r="N143" s="126"/>
      <c r="O143" s="96"/>
    </row>
    <row r="144" spans="1:15" ht="15" customHeight="1">
      <c r="A144" s="135">
        <v>16</v>
      </c>
      <c r="B144" s="48" t="s">
        <v>120</v>
      </c>
      <c r="C144" s="55">
        <v>1</v>
      </c>
      <c r="D144" s="28">
        <v>0</v>
      </c>
      <c r="E144" s="29">
        <f t="shared" si="24"/>
        <v>1</v>
      </c>
      <c r="F144" s="30" t="s">
        <v>50</v>
      </c>
      <c r="G144" s="96"/>
      <c r="H144" s="96"/>
      <c r="I144" s="74"/>
      <c r="J144" s="93"/>
      <c r="K144" s="125"/>
      <c r="L144" s="97"/>
      <c r="M144" s="125"/>
      <c r="N144" s="126"/>
      <c r="O144" s="96"/>
    </row>
    <row r="145" spans="1:15" ht="17.25" customHeight="1">
      <c r="A145" s="135">
        <v>17</v>
      </c>
      <c r="B145" s="48" t="s">
        <v>121</v>
      </c>
      <c r="C145" s="55">
        <v>1</v>
      </c>
      <c r="D145" s="28">
        <v>0</v>
      </c>
      <c r="E145" s="29">
        <f t="shared" si="24"/>
        <v>1</v>
      </c>
      <c r="F145" s="30" t="s">
        <v>50</v>
      </c>
      <c r="G145" s="96"/>
      <c r="H145" s="96"/>
      <c r="I145" s="74"/>
      <c r="J145" s="93"/>
      <c r="K145" s="125"/>
      <c r="L145" s="97"/>
      <c r="M145" s="125"/>
      <c r="N145" s="126"/>
      <c r="O145" s="96"/>
    </row>
    <row r="146" spans="1:15">
      <c r="A146" s="135">
        <v>18</v>
      </c>
      <c r="B146" s="136" t="s">
        <v>122</v>
      </c>
      <c r="C146" s="135">
        <v>1</v>
      </c>
      <c r="D146" s="28">
        <v>0</v>
      </c>
      <c r="E146" s="29">
        <f t="shared" ref="E146:E147" si="25">C146+(C146*D146)</f>
        <v>1</v>
      </c>
      <c r="F146" s="30" t="s">
        <v>50</v>
      </c>
      <c r="G146" s="96"/>
      <c r="H146" s="96"/>
      <c r="I146" s="74"/>
      <c r="J146" s="93"/>
      <c r="K146" s="125"/>
      <c r="L146" s="97"/>
      <c r="M146" s="125"/>
      <c r="N146" s="126"/>
      <c r="O146" s="96"/>
    </row>
    <row r="147" spans="1:15" ht="17.25" customHeight="1">
      <c r="A147" s="135">
        <v>19</v>
      </c>
      <c r="B147" s="48" t="s">
        <v>123</v>
      </c>
      <c r="C147" s="55">
        <v>1</v>
      </c>
      <c r="D147" s="28">
        <v>0</v>
      </c>
      <c r="E147" s="29">
        <f t="shared" si="25"/>
        <v>1</v>
      </c>
      <c r="F147" s="30" t="s">
        <v>50</v>
      </c>
      <c r="G147" s="96"/>
      <c r="H147" s="96"/>
      <c r="I147" s="74"/>
      <c r="J147" s="93"/>
      <c r="K147" s="125"/>
      <c r="L147" s="97"/>
      <c r="M147" s="125"/>
      <c r="N147" s="126"/>
      <c r="O147" s="96"/>
    </row>
    <row r="148" spans="1:15">
      <c r="A148" s="135">
        <v>20</v>
      </c>
      <c r="B148" s="129" t="s">
        <v>124</v>
      </c>
      <c r="C148" s="135">
        <v>1</v>
      </c>
      <c r="D148" s="28">
        <v>0</v>
      </c>
      <c r="E148" s="29">
        <f t="shared" ref="E148:E150" si="26">C148+(C148*D148)</f>
        <v>1</v>
      </c>
      <c r="F148" s="30" t="s">
        <v>50</v>
      </c>
      <c r="G148" s="96"/>
      <c r="H148" s="96"/>
      <c r="I148" s="74"/>
      <c r="J148" s="93"/>
      <c r="K148" s="125"/>
      <c r="L148" s="97"/>
      <c r="M148" s="125"/>
      <c r="N148" s="126"/>
      <c r="O148" s="96"/>
    </row>
    <row r="149" spans="1:15">
      <c r="A149" s="135">
        <v>21</v>
      </c>
      <c r="B149" s="129" t="s">
        <v>125</v>
      </c>
      <c r="C149" s="135">
        <v>1</v>
      </c>
      <c r="D149" s="28">
        <v>0</v>
      </c>
      <c r="E149" s="29">
        <f t="shared" si="26"/>
        <v>1</v>
      </c>
      <c r="F149" s="30" t="s">
        <v>50</v>
      </c>
      <c r="G149" s="96"/>
      <c r="H149" s="96"/>
      <c r="I149" s="74"/>
      <c r="J149" s="93"/>
      <c r="K149" s="125"/>
      <c r="L149" s="97"/>
      <c r="M149" s="125"/>
      <c r="N149" s="126"/>
      <c r="O149" s="96"/>
    </row>
    <row r="150" spans="1:15" ht="15" customHeight="1">
      <c r="A150" s="135">
        <v>22</v>
      </c>
      <c r="B150" s="48" t="s">
        <v>126</v>
      </c>
      <c r="C150" s="55">
        <v>1</v>
      </c>
      <c r="D150" s="28">
        <v>0</v>
      </c>
      <c r="E150" s="29">
        <f t="shared" si="26"/>
        <v>1</v>
      </c>
      <c r="F150" s="30" t="s">
        <v>50</v>
      </c>
      <c r="G150" s="96"/>
      <c r="H150" s="96"/>
      <c r="I150" s="74"/>
      <c r="J150" s="93"/>
      <c r="K150" s="125"/>
      <c r="L150" s="97"/>
      <c r="M150" s="125"/>
      <c r="N150" s="126"/>
      <c r="O150" s="96"/>
    </row>
    <row r="151" spans="1:15">
      <c r="A151" s="135"/>
      <c r="B151" s="129"/>
      <c r="C151" s="135"/>
      <c r="D151" s="28"/>
      <c r="E151" s="29"/>
      <c r="F151" s="30"/>
      <c r="G151" s="96"/>
      <c r="H151" s="96"/>
      <c r="I151" s="74"/>
      <c r="J151" s="93"/>
      <c r="K151" s="125"/>
      <c r="L151" s="97"/>
      <c r="M151" s="125"/>
      <c r="N151" s="78"/>
      <c r="O151" s="96"/>
    </row>
    <row r="152" spans="1:15">
      <c r="A152" s="139"/>
      <c r="B152" s="140" t="s">
        <v>127</v>
      </c>
      <c r="C152" s="141"/>
      <c r="D152" s="28"/>
      <c r="E152" s="29"/>
      <c r="F152" s="30"/>
      <c r="G152" s="96"/>
      <c r="H152" s="96"/>
      <c r="I152" s="74"/>
      <c r="J152" s="75"/>
      <c r="K152" s="125"/>
      <c r="L152" s="97"/>
      <c r="M152" s="125"/>
      <c r="N152" s="98"/>
      <c r="O152" s="96"/>
    </row>
    <row r="153" spans="1:15">
      <c r="A153" s="135">
        <v>1</v>
      </c>
      <c r="B153" s="129" t="s">
        <v>128</v>
      </c>
      <c r="C153" s="135">
        <v>50</v>
      </c>
      <c r="D153" s="28">
        <v>0</v>
      </c>
      <c r="E153" s="29">
        <f t="shared" si="21"/>
        <v>50</v>
      </c>
      <c r="F153" s="30" t="s">
        <v>50</v>
      </c>
      <c r="G153" s="96"/>
      <c r="H153" s="96"/>
      <c r="I153" s="74"/>
      <c r="J153" s="93"/>
      <c r="K153" s="125"/>
      <c r="L153" s="97"/>
      <c r="M153" s="125"/>
      <c r="N153" s="126"/>
      <c r="O153" s="96"/>
    </row>
    <row r="154" spans="1:15" ht="17.25" customHeight="1">
      <c r="A154" s="139">
        <v>2</v>
      </c>
      <c r="B154" s="52" t="s">
        <v>129</v>
      </c>
      <c r="C154" s="146">
        <v>50</v>
      </c>
      <c r="D154" s="28">
        <v>0</v>
      </c>
      <c r="E154" s="29">
        <f t="shared" si="21"/>
        <v>50</v>
      </c>
      <c r="F154" s="30" t="s">
        <v>50</v>
      </c>
      <c r="G154" s="96"/>
      <c r="H154" s="96"/>
      <c r="I154" s="74"/>
      <c r="J154" s="93"/>
      <c r="K154" s="125"/>
      <c r="L154" s="97"/>
      <c r="M154" s="125"/>
      <c r="N154" s="126"/>
      <c r="O154" s="96"/>
    </row>
    <row r="155" spans="1:15">
      <c r="A155" s="139">
        <v>3</v>
      </c>
      <c r="B155" s="129" t="s">
        <v>130</v>
      </c>
      <c r="C155" s="141">
        <v>50</v>
      </c>
      <c r="D155" s="28">
        <v>0</v>
      </c>
      <c r="E155" s="29">
        <f t="shared" ref="E155:E157" si="27">C155+(C155*D155)</f>
        <v>50</v>
      </c>
      <c r="F155" s="30" t="s">
        <v>50</v>
      </c>
      <c r="G155" s="96"/>
      <c r="H155" s="96"/>
      <c r="I155" s="74"/>
      <c r="J155" s="93"/>
      <c r="K155" s="125"/>
      <c r="L155" s="97"/>
      <c r="M155" s="125"/>
      <c r="N155" s="126"/>
      <c r="O155" s="96"/>
    </row>
    <row r="156" spans="1:15">
      <c r="A156" s="139">
        <v>4</v>
      </c>
      <c r="B156" s="129" t="s">
        <v>131</v>
      </c>
      <c r="C156" s="135">
        <v>1</v>
      </c>
      <c r="D156" s="28">
        <v>0</v>
      </c>
      <c r="E156" s="29">
        <f t="shared" si="27"/>
        <v>1</v>
      </c>
      <c r="F156" s="30" t="s">
        <v>50</v>
      </c>
      <c r="G156" s="96"/>
      <c r="H156" s="96"/>
      <c r="I156" s="74"/>
      <c r="J156" s="93"/>
      <c r="K156" s="125"/>
      <c r="L156" s="97"/>
      <c r="M156" s="125"/>
      <c r="N156" s="126"/>
      <c r="O156" s="96"/>
    </row>
    <row r="157" spans="1:15" ht="17.25" customHeight="1">
      <c r="A157" s="139">
        <v>5</v>
      </c>
      <c r="B157" s="52" t="s">
        <v>132</v>
      </c>
      <c r="C157" s="146">
        <v>1</v>
      </c>
      <c r="D157" s="28">
        <v>0</v>
      </c>
      <c r="E157" s="29">
        <f t="shared" si="27"/>
        <v>1</v>
      </c>
      <c r="F157" s="30" t="s">
        <v>50</v>
      </c>
      <c r="G157" s="96"/>
      <c r="H157" s="96"/>
      <c r="I157" s="74"/>
      <c r="J157" s="93"/>
      <c r="K157" s="125"/>
      <c r="L157" s="97"/>
      <c r="M157" s="125"/>
      <c r="N157" s="126"/>
      <c r="O157" s="96"/>
    </row>
    <row r="158" spans="1:15">
      <c r="A158" s="139">
        <v>3</v>
      </c>
      <c r="B158" s="129"/>
      <c r="C158" s="141"/>
      <c r="D158" s="28"/>
      <c r="E158" s="29"/>
      <c r="F158" s="30"/>
      <c r="G158" s="96"/>
      <c r="H158" s="96"/>
      <c r="I158" s="74"/>
      <c r="J158" s="93"/>
      <c r="K158" s="125"/>
      <c r="L158" s="97"/>
      <c r="M158" s="125"/>
      <c r="N158" s="78"/>
      <c r="O158" s="96"/>
    </row>
    <row r="159" spans="1:15" ht="12.75" customHeight="1">
      <c r="A159" s="139"/>
      <c r="B159" s="52"/>
      <c r="C159" s="146"/>
      <c r="D159" s="28"/>
      <c r="E159" s="29"/>
      <c r="F159" s="30"/>
      <c r="G159" s="96"/>
      <c r="H159" s="96"/>
      <c r="I159" s="74"/>
      <c r="J159" s="93"/>
      <c r="K159" s="125"/>
      <c r="L159" s="97"/>
      <c r="M159" s="125"/>
      <c r="N159" s="78"/>
      <c r="O159" s="96"/>
    </row>
    <row r="160" spans="1:15" ht="31.5" customHeight="1">
      <c r="A160" s="161" t="s">
        <v>133</v>
      </c>
      <c r="B160" s="162"/>
      <c r="C160" s="116"/>
      <c r="D160" s="28"/>
      <c r="E160" s="29"/>
      <c r="F160" s="30"/>
      <c r="G160" s="96"/>
      <c r="H160" s="96"/>
      <c r="I160" s="96"/>
      <c r="J160" s="75"/>
      <c r="K160" s="125"/>
      <c r="L160" s="97"/>
      <c r="M160" s="125"/>
      <c r="N160" s="98"/>
      <c r="O160" s="96"/>
    </row>
    <row r="161" spans="1:15">
      <c r="A161" s="25"/>
      <c r="B161" s="26"/>
      <c r="C161" s="27"/>
      <c r="D161" s="28"/>
      <c r="E161" s="29"/>
      <c r="F161" s="30"/>
      <c r="G161" s="31"/>
      <c r="H161" s="31"/>
      <c r="I161" s="74"/>
      <c r="J161" s="75"/>
      <c r="K161" s="125"/>
      <c r="L161" s="76"/>
      <c r="M161" s="125"/>
      <c r="N161" s="78"/>
      <c r="O161" s="96"/>
    </row>
    <row r="162" spans="1:15">
      <c r="A162" s="32"/>
      <c r="B162" s="110" t="s">
        <v>104</v>
      </c>
      <c r="C162" s="27"/>
      <c r="D162" s="28"/>
      <c r="E162" s="29"/>
      <c r="F162" s="30"/>
      <c r="G162" s="31"/>
      <c r="H162" s="31"/>
      <c r="I162" s="74"/>
      <c r="J162" s="75"/>
      <c r="K162" s="125"/>
      <c r="L162" s="76"/>
      <c r="M162" s="125"/>
      <c r="N162" s="78"/>
      <c r="O162" s="96"/>
    </row>
    <row r="163" spans="1:15" customFormat="1">
      <c r="A163" s="47">
        <v>1</v>
      </c>
      <c r="B163" s="48" t="s">
        <v>134</v>
      </c>
      <c r="C163" s="36">
        <v>1</v>
      </c>
      <c r="D163" s="133">
        <v>0</v>
      </c>
      <c r="E163" s="29">
        <f>C163+(C163*D163)</f>
        <v>1</v>
      </c>
      <c r="F163" s="29" t="s">
        <v>50</v>
      </c>
      <c r="G163" s="96"/>
      <c r="H163" s="36"/>
      <c r="I163" s="92"/>
      <c r="J163" s="93"/>
      <c r="K163" s="125"/>
      <c r="L163" s="55"/>
      <c r="M163" s="144"/>
      <c r="N163" s="126"/>
      <c r="O163" s="96"/>
    </row>
    <row r="164" spans="1:15" customFormat="1">
      <c r="A164" s="47">
        <v>2</v>
      </c>
      <c r="B164" s="51" t="s">
        <v>135</v>
      </c>
      <c r="C164" s="36">
        <v>1</v>
      </c>
      <c r="D164" s="133">
        <v>0</v>
      </c>
      <c r="E164" s="29">
        <f t="shared" ref="E164:E169" si="28">C164+(C164*D164)</f>
        <v>1</v>
      </c>
      <c r="F164" s="29" t="s">
        <v>50</v>
      </c>
      <c r="G164" s="96"/>
      <c r="H164" s="36"/>
      <c r="I164" s="92"/>
      <c r="J164" s="93"/>
      <c r="K164" s="125"/>
      <c r="L164" s="55"/>
      <c r="M164" s="144"/>
      <c r="N164" s="126"/>
      <c r="O164" s="96"/>
    </row>
    <row r="165" spans="1:15" customFormat="1">
      <c r="A165" s="47">
        <v>3</v>
      </c>
      <c r="B165" s="51" t="s">
        <v>136</v>
      </c>
      <c r="C165" s="36">
        <v>1</v>
      </c>
      <c r="D165" s="133">
        <v>0</v>
      </c>
      <c r="E165" s="29">
        <f t="shared" si="28"/>
        <v>1</v>
      </c>
      <c r="F165" s="29" t="s">
        <v>50</v>
      </c>
      <c r="G165" s="96"/>
      <c r="H165" s="36"/>
      <c r="I165" s="92"/>
      <c r="J165" s="93"/>
      <c r="K165" s="125"/>
      <c r="L165" s="55"/>
      <c r="M165" s="144"/>
      <c r="N165" s="126"/>
      <c r="O165" s="96"/>
    </row>
    <row r="166" spans="1:15">
      <c r="A166" s="47">
        <v>4</v>
      </c>
      <c r="B166" s="52" t="s">
        <v>137</v>
      </c>
      <c r="C166" s="55">
        <v>1</v>
      </c>
      <c r="D166" s="28">
        <v>0</v>
      </c>
      <c r="E166" s="56">
        <f t="shared" si="28"/>
        <v>1</v>
      </c>
      <c r="F166" s="30" t="s">
        <v>50</v>
      </c>
      <c r="G166" s="96"/>
      <c r="H166" s="57"/>
      <c r="I166" s="92"/>
      <c r="J166" s="93"/>
      <c r="K166" s="125"/>
      <c r="L166" s="55"/>
      <c r="M166" s="144"/>
      <c r="N166" s="126"/>
      <c r="O166" s="96"/>
    </row>
    <row r="167" spans="1:15" customFormat="1">
      <c r="A167" s="47">
        <v>5</v>
      </c>
      <c r="B167" s="51" t="s">
        <v>138</v>
      </c>
      <c r="C167" s="36">
        <v>3</v>
      </c>
      <c r="D167" s="133">
        <v>0</v>
      </c>
      <c r="E167" s="29">
        <f t="shared" si="28"/>
        <v>3</v>
      </c>
      <c r="F167" s="30" t="s">
        <v>50</v>
      </c>
      <c r="G167" s="96"/>
      <c r="H167" s="36"/>
      <c r="I167" s="92"/>
      <c r="J167" s="93"/>
      <c r="K167" s="125"/>
      <c r="L167" s="55"/>
      <c r="M167" s="144"/>
      <c r="N167" s="126"/>
      <c r="O167" s="96"/>
    </row>
    <row r="168" spans="1:15" customFormat="1">
      <c r="A168" s="47">
        <v>6</v>
      </c>
      <c r="B168" s="51" t="s">
        <v>139</v>
      </c>
      <c r="C168" s="36">
        <v>1</v>
      </c>
      <c r="D168" s="133">
        <v>0</v>
      </c>
      <c r="E168" s="29">
        <f t="shared" si="28"/>
        <v>1</v>
      </c>
      <c r="F168" s="30" t="s">
        <v>50</v>
      </c>
      <c r="G168" s="96"/>
      <c r="H168" s="36"/>
      <c r="I168" s="92"/>
      <c r="J168" s="93"/>
      <c r="K168" s="125"/>
      <c r="L168" s="55"/>
      <c r="M168" s="144"/>
      <c r="N168" s="126"/>
      <c r="O168" s="96"/>
    </row>
    <row r="169" spans="1:15" customFormat="1">
      <c r="A169" s="47">
        <v>7</v>
      </c>
      <c r="B169" s="48" t="s">
        <v>140</v>
      </c>
      <c r="C169" s="36">
        <v>1</v>
      </c>
      <c r="D169" s="133">
        <v>0</v>
      </c>
      <c r="E169" s="29">
        <f t="shared" si="28"/>
        <v>1</v>
      </c>
      <c r="F169" s="29" t="s">
        <v>50</v>
      </c>
      <c r="G169" s="96"/>
      <c r="H169" s="36"/>
      <c r="I169" s="92"/>
      <c r="J169" s="93"/>
      <c r="K169" s="125"/>
      <c r="L169" s="55"/>
      <c r="M169" s="144"/>
      <c r="N169" s="126"/>
      <c r="O169" s="96"/>
    </row>
    <row r="170" spans="1:15" customFormat="1">
      <c r="A170" s="47">
        <v>8</v>
      </c>
      <c r="B170" s="51" t="s">
        <v>141</v>
      </c>
      <c r="C170" s="36">
        <v>1</v>
      </c>
      <c r="D170" s="133">
        <v>0</v>
      </c>
      <c r="E170" s="29">
        <f t="shared" ref="E170:E175" si="29">C170+(C170*D170)</f>
        <v>1</v>
      </c>
      <c r="F170" s="29" t="s">
        <v>50</v>
      </c>
      <c r="G170" s="96"/>
      <c r="H170" s="36"/>
      <c r="I170" s="92"/>
      <c r="J170" s="93"/>
      <c r="K170" s="125"/>
      <c r="L170" s="55"/>
      <c r="M170" s="144"/>
      <c r="N170" s="126"/>
      <c r="O170" s="96"/>
    </row>
    <row r="171" spans="1:15" customFormat="1">
      <c r="A171" s="47">
        <v>9</v>
      </c>
      <c r="B171" s="51" t="s">
        <v>142</v>
      </c>
      <c r="C171" s="36">
        <v>1</v>
      </c>
      <c r="D171" s="133">
        <v>0</v>
      </c>
      <c r="E171" s="29">
        <f t="shared" si="29"/>
        <v>1</v>
      </c>
      <c r="F171" s="29" t="s">
        <v>50</v>
      </c>
      <c r="G171" s="96"/>
      <c r="H171" s="36"/>
      <c r="I171" s="92"/>
      <c r="J171" s="93"/>
      <c r="K171" s="125"/>
      <c r="L171" s="55"/>
      <c r="M171" s="144"/>
      <c r="N171" s="126"/>
      <c r="O171" s="96"/>
    </row>
    <row r="172" spans="1:15">
      <c r="A172" s="47">
        <v>10</v>
      </c>
      <c r="B172" s="52" t="s">
        <v>143</v>
      </c>
      <c r="C172" s="55">
        <v>1</v>
      </c>
      <c r="D172" s="28">
        <v>0</v>
      </c>
      <c r="E172" s="56">
        <f t="shared" si="29"/>
        <v>1</v>
      </c>
      <c r="F172" s="30" t="s">
        <v>50</v>
      </c>
      <c r="G172" s="96"/>
      <c r="H172" s="57"/>
      <c r="I172" s="92"/>
      <c r="J172" s="93"/>
      <c r="K172" s="125"/>
      <c r="L172" s="55"/>
      <c r="M172" s="144"/>
      <c r="N172" s="126"/>
      <c r="O172" s="96"/>
    </row>
    <row r="173" spans="1:15" customFormat="1">
      <c r="A173" s="47">
        <v>11</v>
      </c>
      <c r="B173" s="51" t="s">
        <v>144</v>
      </c>
      <c r="C173" s="36">
        <v>1</v>
      </c>
      <c r="D173" s="133">
        <v>0</v>
      </c>
      <c r="E173" s="29">
        <f t="shared" si="29"/>
        <v>1</v>
      </c>
      <c r="F173" s="30" t="s">
        <v>50</v>
      </c>
      <c r="G173" s="96"/>
      <c r="H173" s="36"/>
      <c r="I173" s="92"/>
      <c r="J173" s="93"/>
      <c r="K173" s="125"/>
      <c r="L173" s="55"/>
      <c r="M173" s="144"/>
      <c r="N173" s="126"/>
      <c r="O173" s="96"/>
    </row>
    <row r="174" spans="1:15" customFormat="1">
      <c r="A174" s="47">
        <v>12</v>
      </c>
      <c r="B174" s="51" t="s">
        <v>145</v>
      </c>
      <c r="C174" s="36">
        <v>2</v>
      </c>
      <c r="D174" s="133">
        <v>0</v>
      </c>
      <c r="E174" s="29">
        <f t="shared" si="29"/>
        <v>2</v>
      </c>
      <c r="F174" s="30" t="s">
        <v>50</v>
      </c>
      <c r="G174" s="96"/>
      <c r="H174" s="36"/>
      <c r="I174" s="92"/>
      <c r="J174" s="93"/>
      <c r="K174" s="125"/>
      <c r="L174" s="55"/>
      <c r="M174" s="144"/>
      <c r="N174" s="126"/>
      <c r="O174" s="96"/>
    </row>
    <row r="175" spans="1:15" customFormat="1">
      <c r="A175" s="47">
        <v>13</v>
      </c>
      <c r="B175" s="48" t="s">
        <v>146</v>
      </c>
      <c r="C175" s="36">
        <v>1</v>
      </c>
      <c r="D175" s="133">
        <v>0</v>
      </c>
      <c r="E175" s="29">
        <f t="shared" si="29"/>
        <v>1</v>
      </c>
      <c r="F175" s="29" t="s">
        <v>50</v>
      </c>
      <c r="G175" s="96"/>
      <c r="H175" s="36"/>
      <c r="I175" s="92"/>
      <c r="J175" s="93"/>
      <c r="K175" s="125"/>
      <c r="L175" s="55"/>
      <c r="M175" s="144"/>
      <c r="N175" s="126"/>
      <c r="O175" s="96"/>
    </row>
    <row r="176" spans="1:15" customFormat="1">
      <c r="A176" s="47">
        <v>14</v>
      </c>
      <c r="B176" s="51" t="s">
        <v>147</v>
      </c>
      <c r="C176" s="36">
        <v>6</v>
      </c>
      <c r="D176" s="133">
        <v>0</v>
      </c>
      <c r="E176" s="29">
        <f t="shared" ref="E176:E178" si="30">C176+(C176*D176)</f>
        <v>6</v>
      </c>
      <c r="F176" s="29" t="s">
        <v>50</v>
      </c>
      <c r="G176" s="96"/>
      <c r="H176" s="36"/>
      <c r="I176" s="92"/>
      <c r="J176" s="93"/>
      <c r="K176" s="125"/>
      <c r="L176" s="55"/>
      <c r="M176" s="144"/>
      <c r="N176" s="126"/>
      <c r="O176" s="96"/>
    </row>
    <row r="177" spans="1:15" customFormat="1">
      <c r="A177" s="47">
        <v>15</v>
      </c>
      <c r="B177" s="51" t="s">
        <v>148</v>
      </c>
      <c r="C177" s="36">
        <v>1</v>
      </c>
      <c r="D177" s="133">
        <v>0</v>
      </c>
      <c r="E177" s="29">
        <f t="shared" si="30"/>
        <v>1</v>
      </c>
      <c r="F177" s="29" t="s">
        <v>50</v>
      </c>
      <c r="G177" s="96"/>
      <c r="H177" s="36"/>
      <c r="I177" s="92"/>
      <c r="J177" s="93"/>
      <c r="K177" s="125"/>
      <c r="L177" s="55"/>
      <c r="M177" s="144"/>
      <c r="N177" s="126"/>
      <c r="O177" s="96"/>
    </row>
    <row r="178" spans="1:15">
      <c r="A178" s="47">
        <v>16</v>
      </c>
      <c r="B178" s="52" t="s">
        <v>149</v>
      </c>
      <c r="C178" s="55">
        <v>1</v>
      </c>
      <c r="D178" s="28">
        <v>0</v>
      </c>
      <c r="E178" s="56">
        <f t="shared" si="30"/>
        <v>1</v>
      </c>
      <c r="F178" s="30" t="s">
        <v>50</v>
      </c>
      <c r="G178" s="96"/>
      <c r="H178" s="57"/>
      <c r="I178" s="92"/>
      <c r="J178" s="93"/>
      <c r="K178" s="125"/>
      <c r="L178" s="55"/>
      <c r="M178" s="144"/>
      <c r="N178" s="126"/>
      <c r="O178" s="96"/>
    </row>
    <row r="179" spans="1:15">
      <c r="A179" s="147"/>
      <c r="B179" s="148"/>
      <c r="C179" s="135"/>
      <c r="D179" s="28"/>
      <c r="E179" s="29"/>
      <c r="F179" s="30"/>
      <c r="G179" s="96"/>
      <c r="H179" s="96"/>
      <c r="I179" s="74"/>
      <c r="J179" s="75"/>
      <c r="K179" s="125"/>
      <c r="L179" s="97"/>
      <c r="M179" s="125"/>
      <c r="N179" s="98"/>
      <c r="O179" s="96"/>
    </row>
    <row r="180" spans="1:15" ht="35.25" customHeight="1">
      <c r="A180" s="163" t="s">
        <v>150</v>
      </c>
      <c r="B180" s="164"/>
      <c r="C180" s="116"/>
      <c r="D180" s="28"/>
      <c r="E180" s="29"/>
      <c r="F180" s="30"/>
      <c r="G180" s="96"/>
      <c r="H180" s="96"/>
      <c r="I180" s="96"/>
      <c r="J180" s="75"/>
      <c r="K180" s="125"/>
      <c r="L180" s="97"/>
      <c r="M180" s="125"/>
      <c r="N180" s="98"/>
      <c r="O180" s="96"/>
    </row>
    <row r="181" spans="1:15">
      <c r="A181" s="25"/>
      <c r="B181" s="26"/>
      <c r="C181" s="27"/>
      <c r="D181" s="28"/>
      <c r="E181" s="29"/>
      <c r="F181" s="30"/>
      <c r="G181" s="31"/>
      <c r="H181" s="31"/>
      <c r="I181" s="74"/>
      <c r="J181" s="75"/>
      <c r="K181" s="125"/>
      <c r="L181" s="76"/>
      <c r="M181" s="125"/>
      <c r="N181" s="78"/>
      <c r="O181" s="96"/>
    </row>
    <row r="182" spans="1:15">
      <c r="A182" s="32"/>
      <c r="B182" s="110" t="s">
        <v>15</v>
      </c>
      <c r="C182" s="33"/>
      <c r="D182" s="28"/>
      <c r="E182" s="29"/>
      <c r="F182" s="30"/>
      <c r="G182" s="34"/>
      <c r="H182" s="34"/>
      <c r="I182" s="74"/>
      <c r="J182" s="75"/>
      <c r="K182" s="125"/>
      <c r="L182" s="76"/>
      <c r="M182" s="125"/>
      <c r="N182" s="78"/>
      <c r="O182" s="96"/>
    </row>
    <row r="183" spans="1:15">
      <c r="A183" s="25">
        <v>1</v>
      </c>
      <c r="B183" s="35" t="s">
        <v>151</v>
      </c>
      <c r="C183" s="55">
        <v>1496</v>
      </c>
      <c r="D183" s="28">
        <v>0.1</v>
      </c>
      <c r="E183" s="29">
        <f>C183+(C183*D183)</f>
        <v>1645.6</v>
      </c>
      <c r="F183" s="30" t="s">
        <v>17</v>
      </c>
      <c r="G183" s="96"/>
      <c r="H183" s="96"/>
      <c r="I183" s="74"/>
      <c r="J183" s="93"/>
      <c r="K183" s="125"/>
      <c r="L183" s="97"/>
      <c r="M183" s="125"/>
      <c r="N183" s="126"/>
      <c r="O183" s="96"/>
    </row>
    <row r="184" spans="1:15">
      <c r="A184" s="25">
        <v>2</v>
      </c>
      <c r="B184" s="41" t="s">
        <v>152</v>
      </c>
      <c r="C184" s="55">
        <v>29.01</v>
      </c>
      <c r="D184" s="28">
        <v>0.1</v>
      </c>
      <c r="E184" s="29">
        <f t="shared" ref="E184:E187" si="31">C184+(C184*D184)</f>
        <v>31.911000000000001</v>
      </c>
      <c r="F184" s="30" t="s">
        <v>17</v>
      </c>
      <c r="G184" s="96"/>
      <c r="H184" s="96"/>
      <c r="I184" s="74"/>
      <c r="J184" s="93"/>
      <c r="K184" s="125"/>
      <c r="L184" s="97"/>
      <c r="M184" s="125"/>
      <c r="N184" s="126"/>
      <c r="O184" s="96"/>
    </row>
    <row r="185" spans="1:15">
      <c r="A185" s="25">
        <v>3</v>
      </c>
      <c r="B185" s="41" t="s">
        <v>153</v>
      </c>
      <c r="C185" s="55">
        <v>84.93</v>
      </c>
      <c r="D185" s="28">
        <v>0.1</v>
      </c>
      <c r="E185" s="29">
        <f t="shared" si="31"/>
        <v>93.423000000000002</v>
      </c>
      <c r="F185" s="30" t="s">
        <v>17</v>
      </c>
      <c r="G185" s="96"/>
      <c r="H185" s="96"/>
      <c r="I185" s="74"/>
      <c r="J185" s="93"/>
      <c r="K185" s="125"/>
      <c r="L185" s="97"/>
      <c r="M185" s="125"/>
      <c r="N185" s="126"/>
      <c r="O185" s="96"/>
    </row>
    <row r="186" spans="1:15">
      <c r="A186" s="25">
        <v>4</v>
      </c>
      <c r="B186" s="41" t="s">
        <v>154</v>
      </c>
      <c r="C186" s="55">
        <v>31887</v>
      </c>
      <c r="D186" s="28">
        <v>0.1</v>
      </c>
      <c r="E186" s="29">
        <f t="shared" si="31"/>
        <v>35075.699999999997</v>
      </c>
      <c r="F186" s="30" t="s">
        <v>17</v>
      </c>
      <c r="G186" s="96"/>
      <c r="H186" s="96"/>
      <c r="I186" s="74"/>
      <c r="J186" s="93"/>
      <c r="K186" s="125"/>
      <c r="L186" s="97"/>
      <c r="M186" s="125"/>
      <c r="N186" s="126"/>
      <c r="O186" s="96"/>
    </row>
    <row r="187" spans="1:15">
      <c r="A187" s="25">
        <v>5</v>
      </c>
      <c r="B187" s="35" t="s">
        <v>155</v>
      </c>
      <c r="C187" s="55">
        <v>1.21</v>
      </c>
      <c r="D187" s="28">
        <v>0.1</v>
      </c>
      <c r="E187" s="29">
        <f t="shared" si="31"/>
        <v>1.331</v>
      </c>
      <c r="F187" s="30" t="s">
        <v>17</v>
      </c>
      <c r="G187" s="96"/>
      <c r="H187" s="96"/>
      <c r="I187" s="74"/>
      <c r="J187" s="93"/>
      <c r="K187" s="125"/>
      <c r="L187" s="97"/>
      <c r="M187" s="125"/>
      <c r="N187" s="126"/>
      <c r="O187" s="96"/>
    </row>
    <row r="188" spans="1:15">
      <c r="A188" s="25">
        <v>6</v>
      </c>
      <c r="B188" s="41" t="s">
        <v>156</v>
      </c>
      <c r="C188" s="55">
        <v>3500</v>
      </c>
      <c r="D188" s="28">
        <v>0.1</v>
      </c>
      <c r="E188" s="29">
        <f t="shared" ref="E188:E191" si="32">C188+(C188*D188)</f>
        <v>3850</v>
      </c>
      <c r="F188" s="30" t="s">
        <v>17</v>
      </c>
      <c r="G188" s="96"/>
      <c r="H188" s="96"/>
      <c r="I188" s="74"/>
      <c r="J188" s="93"/>
      <c r="K188" s="125"/>
      <c r="L188" s="97"/>
      <c r="M188" s="125"/>
      <c r="N188" s="126"/>
      <c r="O188" s="96"/>
    </row>
    <row r="189" spans="1:15">
      <c r="A189" s="25">
        <v>7</v>
      </c>
      <c r="B189" s="41" t="s">
        <v>157</v>
      </c>
      <c r="C189" s="55">
        <v>3336</v>
      </c>
      <c r="D189" s="28">
        <v>0.1</v>
      </c>
      <c r="E189" s="29">
        <f t="shared" si="32"/>
        <v>3669.6</v>
      </c>
      <c r="F189" s="30" t="s">
        <v>17</v>
      </c>
      <c r="G189" s="96"/>
      <c r="H189" s="96"/>
      <c r="I189" s="74"/>
      <c r="J189" s="93"/>
      <c r="K189" s="125"/>
      <c r="L189" s="97"/>
      <c r="M189" s="125"/>
      <c r="N189" s="126"/>
      <c r="O189" s="96"/>
    </row>
    <row r="190" spans="1:15">
      <c r="A190" s="25">
        <v>8</v>
      </c>
      <c r="B190" s="41" t="s">
        <v>158</v>
      </c>
      <c r="C190" s="55">
        <v>20.27</v>
      </c>
      <c r="D190" s="28">
        <v>0.1</v>
      </c>
      <c r="E190" s="29">
        <f t="shared" si="32"/>
        <v>22.297000000000001</v>
      </c>
      <c r="F190" s="30" t="s">
        <v>17</v>
      </c>
      <c r="G190" s="96"/>
      <c r="H190" s="96"/>
      <c r="I190" s="74"/>
      <c r="J190" s="93"/>
      <c r="K190" s="125"/>
      <c r="L190" s="97"/>
      <c r="M190" s="125"/>
      <c r="N190" s="126"/>
      <c r="O190" s="96"/>
    </row>
    <row r="191" spans="1:15">
      <c r="A191" s="25">
        <v>9</v>
      </c>
      <c r="B191" s="35" t="s">
        <v>159</v>
      </c>
      <c r="C191" s="55">
        <v>29.02</v>
      </c>
      <c r="D191" s="28">
        <v>0.1</v>
      </c>
      <c r="E191" s="29">
        <f t="shared" si="32"/>
        <v>31.922000000000001</v>
      </c>
      <c r="F191" s="30" t="s">
        <v>17</v>
      </c>
      <c r="G191" s="96"/>
      <c r="H191" s="96"/>
      <c r="I191" s="74"/>
      <c r="J191" s="93"/>
      <c r="K191" s="125"/>
      <c r="L191" s="97"/>
      <c r="M191" s="125"/>
      <c r="N191" s="126"/>
      <c r="O191" s="96"/>
    </row>
    <row r="192" spans="1:15">
      <c r="A192" s="25">
        <v>10</v>
      </c>
      <c r="B192" s="41" t="s">
        <v>160</v>
      </c>
      <c r="C192" s="55">
        <v>20.03</v>
      </c>
      <c r="D192" s="28">
        <v>0.1</v>
      </c>
      <c r="E192" s="29">
        <f t="shared" ref="E192:E195" si="33">C192+(C192*D192)</f>
        <v>22.033000000000001</v>
      </c>
      <c r="F192" s="30" t="s">
        <v>17</v>
      </c>
      <c r="G192" s="96"/>
      <c r="H192" s="96"/>
      <c r="I192" s="74"/>
      <c r="J192" s="93"/>
      <c r="K192" s="125"/>
      <c r="L192" s="97"/>
      <c r="M192" s="125"/>
      <c r="N192" s="126"/>
      <c r="O192" s="96"/>
    </row>
    <row r="193" spans="1:15">
      <c r="A193" s="25">
        <v>11</v>
      </c>
      <c r="B193" s="41" t="s">
        <v>161</v>
      </c>
      <c r="C193" s="55">
        <v>20.14</v>
      </c>
      <c r="D193" s="28">
        <v>0.1</v>
      </c>
      <c r="E193" s="29">
        <f t="shared" si="33"/>
        <v>22.154</v>
      </c>
      <c r="F193" s="30" t="s">
        <v>17</v>
      </c>
      <c r="G193" s="96"/>
      <c r="H193" s="96"/>
      <c r="I193" s="74"/>
      <c r="J193" s="93"/>
      <c r="K193" s="125"/>
      <c r="L193" s="97"/>
      <c r="M193" s="125"/>
      <c r="N193" s="126"/>
      <c r="O193" s="96"/>
    </row>
    <row r="194" spans="1:15">
      <c r="A194" s="25">
        <v>12</v>
      </c>
      <c r="B194" s="41" t="s">
        <v>162</v>
      </c>
      <c r="C194" s="55">
        <v>77</v>
      </c>
      <c r="D194" s="28">
        <v>0.1</v>
      </c>
      <c r="E194" s="29">
        <f t="shared" si="33"/>
        <v>84.7</v>
      </c>
      <c r="F194" s="30" t="s">
        <v>17</v>
      </c>
      <c r="G194" s="96"/>
      <c r="H194" s="96"/>
      <c r="I194" s="74"/>
      <c r="J194" s="93"/>
      <c r="K194" s="125"/>
      <c r="L194" s="97"/>
      <c r="M194" s="125"/>
      <c r="N194" s="126"/>
      <c r="O194" s="96"/>
    </row>
    <row r="195" spans="1:15">
      <c r="A195" s="25">
        <v>13</v>
      </c>
      <c r="B195" s="35" t="s">
        <v>163</v>
      </c>
      <c r="C195" s="55">
        <v>252.28</v>
      </c>
      <c r="D195" s="28">
        <v>0.1</v>
      </c>
      <c r="E195" s="29">
        <f t="shared" si="33"/>
        <v>277.50799999999998</v>
      </c>
      <c r="F195" s="30" t="s">
        <v>17</v>
      </c>
      <c r="G195" s="96"/>
      <c r="H195" s="96"/>
      <c r="I195" s="74"/>
      <c r="J195" s="93"/>
      <c r="K195" s="125"/>
      <c r="L195" s="97"/>
      <c r="M195" s="125"/>
      <c r="N195" s="126"/>
      <c r="O195" s="96"/>
    </row>
    <row r="196" spans="1:15">
      <c r="A196" s="25">
        <v>14</v>
      </c>
      <c r="B196" s="41" t="s">
        <v>164</v>
      </c>
      <c r="C196" s="55">
        <v>80</v>
      </c>
      <c r="D196" s="28">
        <v>0.1</v>
      </c>
      <c r="E196" s="29">
        <f t="shared" ref="E196:E199" si="34">C196+(C196*D196)</f>
        <v>88</v>
      </c>
      <c r="F196" s="30" t="s">
        <v>17</v>
      </c>
      <c r="G196" s="96"/>
      <c r="H196" s="96"/>
      <c r="I196" s="74"/>
      <c r="J196" s="93"/>
      <c r="K196" s="125"/>
      <c r="L196" s="97"/>
      <c r="M196" s="125"/>
      <c r="N196" s="126"/>
      <c r="O196" s="96"/>
    </row>
    <row r="197" spans="1:15">
      <c r="A197" s="25">
        <v>15</v>
      </c>
      <c r="B197" s="41" t="s">
        <v>165</v>
      </c>
      <c r="C197" s="55">
        <v>29.58</v>
      </c>
      <c r="D197" s="28">
        <v>0.1</v>
      </c>
      <c r="E197" s="29">
        <f t="shared" si="34"/>
        <v>32.537999999999997</v>
      </c>
      <c r="F197" s="30" t="s">
        <v>17</v>
      </c>
      <c r="G197" s="96"/>
      <c r="H197" s="96"/>
      <c r="I197" s="74"/>
      <c r="J197" s="93"/>
      <c r="K197" s="125"/>
      <c r="L197" s="97"/>
      <c r="M197" s="125"/>
      <c r="N197" s="126"/>
      <c r="O197" s="96"/>
    </row>
    <row r="198" spans="1:15">
      <c r="A198" s="25">
        <v>16</v>
      </c>
      <c r="B198" s="41" t="s">
        <v>166</v>
      </c>
      <c r="C198" s="55">
        <v>188.02</v>
      </c>
      <c r="D198" s="28">
        <v>0.1</v>
      </c>
      <c r="E198" s="29">
        <f t="shared" si="34"/>
        <v>206.822</v>
      </c>
      <c r="F198" s="30" t="s">
        <v>17</v>
      </c>
      <c r="G198" s="96"/>
      <c r="H198" s="96"/>
      <c r="I198" s="74"/>
      <c r="J198" s="93"/>
      <c r="K198" s="125"/>
      <c r="L198" s="97"/>
      <c r="M198" s="125"/>
      <c r="N198" s="126"/>
      <c r="O198" s="96"/>
    </row>
    <row r="199" spans="1:15">
      <c r="A199" s="25">
        <v>17</v>
      </c>
      <c r="B199" s="35" t="s">
        <v>167</v>
      </c>
      <c r="C199" s="55">
        <v>32.74</v>
      </c>
      <c r="D199" s="28">
        <v>0.1</v>
      </c>
      <c r="E199" s="29">
        <f t="shared" si="34"/>
        <v>36.014000000000003</v>
      </c>
      <c r="F199" s="30" t="s">
        <v>17</v>
      </c>
      <c r="G199" s="96"/>
      <c r="H199" s="96"/>
      <c r="I199" s="74"/>
      <c r="J199" s="93"/>
      <c r="K199" s="125"/>
      <c r="L199" s="97"/>
      <c r="M199" s="125"/>
      <c r="N199" s="126"/>
      <c r="O199" s="96"/>
    </row>
    <row r="200" spans="1:15">
      <c r="A200" s="25">
        <v>18</v>
      </c>
      <c r="B200" s="41" t="s">
        <v>168</v>
      </c>
      <c r="C200" s="55">
        <v>36.270000000000003</v>
      </c>
      <c r="D200" s="28">
        <v>0.1</v>
      </c>
      <c r="E200" s="29">
        <f t="shared" ref="E200:E203" si="35">C200+(C200*D200)</f>
        <v>39.897000000000006</v>
      </c>
      <c r="F200" s="30" t="s">
        <v>17</v>
      </c>
      <c r="G200" s="96"/>
      <c r="H200" s="96"/>
      <c r="I200" s="74"/>
      <c r="J200" s="93"/>
      <c r="K200" s="125"/>
      <c r="L200" s="97"/>
      <c r="M200" s="125"/>
      <c r="N200" s="126"/>
      <c r="O200" s="96"/>
    </row>
    <row r="201" spans="1:15">
      <c r="A201" s="25">
        <v>19</v>
      </c>
      <c r="B201" s="41" t="s">
        <v>169</v>
      </c>
      <c r="C201" s="55">
        <v>14.38</v>
      </c>
      <c r="D201" s="28">
        <v>0.1</v>
      </c>
      <c r="E201" s="29">
        <f t="shared" si="35"/>
        <v>15.818000000000001</v>
      </c>
      <c r="F201" s="30" t="s">
        <v>17</v>
      </c>
      <c r="G201" s="96"/>
      <c r="H201" s="96"/>
      <c r="I201" s="74"/>
      <c r="J201" s="93"/>
      <c r="K201" s="125"/>
      <c r="L201" s="97"/>
      <c r="M201" s="125"/>
      <c r="N201" s="126"/>
      <c r="O201" s="96"/>
    </row>
    <row r="202" spans="1:15">
      <c r="A202" s="25">
        <v>20</v>
      </c>
      <c r="B202" s="41" t="s">
        <v>170</v>
      </c>
      <c r="C202" s="55">
        <v>26.28</v>
      </c>
      <c r="D202" s="28">
        <v>0.1</v>
      </c>
      <c r="E202" s="29">
        <f t="shared" si="35"/>
        <v>28.908000000000001</v>
      </c>
      <c r="F202" s="30" t="s">
        <v>17</v>
      </c>
      <c r="G202" s="96"/>
      <c r="H202" s="96"/>
      <c r="I202" s="74"/>
      <c r="J202" s="93"/>
      <c r="K202" s="125"/>
      <c r="L202" s="97"/>
      <c r="M202" s="125"/>
      <c r="N202" s="126"/>
      <c r="O202" s="96"/>
    </row>
    <row r="203" spans="1:15">
      <c r="A203" s="25">
        <v>21</v>
      </c>
      <c r="B203" s="35" t="s">
        <v>171</v>
      </c>
      <c r="C203" s="55">
        <v>28.71</v>
      </c>
      <c r="D203" s="28">
        <v>0.1</v>
      </c>
      <c r="E203" s="29">
        <f t="shared" si="35"/>
        <v>31.581000000000003</v>
      </c>
      <c r="F203" s="30" t="s">
        <v>17</v>
      </c>
      <c r="G203" s="96"/>
      <c r="H203" s="96"/>
      <c r="I203" s="74"/>
      <c r="J203" s="93"/>
      <c r="K203" s="125"/>
      <c r="L203" s="97"/>
      <c r="M203" s="125"/>
      <c r="N203" s="126"/>
      <c r="O203" s="96"/>
    </row>
    <row r="204" spans="1:15">
      <c r="A204" s="25">
        <v>22</v>
      </c>
      <c r="B204" s="41" t="s">
        <v>172</v>
      </c>
      <c r="C204" s="55">
        <v>25.09</v>
      </c>
      <c r="D204" s="28">
        <v>0.1</v>
      </c>
      <c r="E204" s="29">
        <f t="shared" ref="E204" si="36">C204+(C204*D204)</f>
        <v>27.599</v>
      </c>
      <c r="F204" s="30" t="s">
        <v>17</v>
      </c>
      <c r="G204" s="96"/>
      <c r="H204" s="96"/>
      <c r="I204" s="74"/>
      <c r="J204" s="93"/>
      <c r="K204" s="125"/>
      <c r="L204" s="97"/>
      <c r="M204" s="125"/>
      <c r="N204" s="126"/>
      <c r="O204" s="96"/>
    </row>
    <row r="205" spans="1:15">
      <c r="A205" s="25">
        <v>22</v>
      </c>
      <c r="B205" s="41" t="s">
        <v>173</v>
      </c>
      <c r="C205" s="55">
        <v>501</v>
      </c>
      <c r="D205" s="28">
        <v>0.1</v>
      </c>
      <c r="E205" s="29">
        <f t="shared" ref="E205" si="37">C205+(C205*D205)</f>
        <v>551.1</v>
      </c>
      <c r="F205" s="30" t="s">
        <v>17</v>
      </c>
      <c r="G205" s="96"/>
      <c r="H205" s="96"/>
      <c r="I205" s="74"/>
      <c r="J205" s="93"/>
      <c r="K205" s="125"/>
      <c r="L205" s="97"/>
      <c r="M205" s="125"/>
      <c r="N205" s="126"/>
      <c r="O205" s="96"/>
    </row>
    <row r="206" spans="1:15">
      <c r="A206" s="25"/>
      <c r="B206" s="41"/>
      <c r="C206" s="55"/>
      <c r="D206" s="28"/>
      <c r="E206" s="29"/>
      <c r="F206" s="30"/>
      <c r="G206" s="96"/>
      <c r="H206" s="96"/>
      <c r="I206" s="74"/>
      <c r="J206" s="93"/>
      <c r="K206" s="125"/>
      <c r="L206" s="97"/>
      <c r="M206" s="125"/>
      <c r="N206" s="78"/>
      <c r="O206" s="96"/>
    </row>
    <row r="207" spans="1:15">
      <c r="A207" s="32"/>
      <c r="B207" s="110" t="s">
        <v>25</v>
      </c>
      <c r="C207" s="33"/>
      <c r="D207" s="28"/>
      <c r="E207" s="29"/>
      <c r="F207" s="30"/>
      <c r="G207" s="34"/>
      <c r="H207" s="34"/>
      <c r="I207" s="74"/>
      <c r="J207" s="75"/>
      <c r="K207" s="125"/>
      <c r="L207" s="76"/>
      <c r="M207" s="125"/>
      <c r="N207" s="78"/>
      <c r="O207" s="96"/>
    </row>
    <row r="208" spans="1:15">
      <c r="A208" s="25">
        <v>1</v>
      </c>
      <c r="B208" s="35" t="s">
        <v>174</v>
      </c>
      <c r="C208" s="55">
        <v>78.94</v>
      </c>
      <c r="D208" s="28">
        <v>0.1</v>
      </c>
      <c r="E208" s="29">
        <f>C208+(C208*D208)</f>
        <v>86.834000000000003</v>
      </c>
      <c r="F208" s="30" t="s">
        <v>17</v>
      </c>
      <c r="G208" s="96"/>
      <c r="H208" s="96"/>
      <c r="I208" s="74"/>
      <c r="J208" s="93"/>
      <c r="K208" s="125"/>
      <c r="L208" s="97"/>
      <c r="M208" s="125"/>
      <c r="N208" s="126"/>
      <c r="O208" s="96"/>
    </row>
    <row r="209" spans="1:15">
      <c r="A209" s="25">
        <v>2</v>
      </c>
      <c r="B209" s="41" t="s">
        <v>175</v>
      </c>
      <c r="C209" s="55">
        <v>430.25</v>
      </c>
      <c r="D209" s="28">
        <v>0.1</v>
      </c>
      <c r="E209" s="29">
        <f t="shared" ref="E209:E213" si="38">C209+(C209*D209)</f>
        <v>473.27499999999998</v>
      </c>
      <c r="F209" s="30" t="s">
        <v>17</v>
      </c>
      <c r="G209" s="96"/>
      <c r="H209" s="96"/>
      <c r="I209" s="74"/>
      <c r="J209" s="93"/>
      <c r="K209" s="125"/>
      <c r="L209" s="97"/>
      <c r="M209" s="125"/>
      <c r="N209" s="126"/>
      <c r="O209" s="96"/>
    </row>
    <row r="210" spans="1:15">
      <c r="A210" s="25">
        <v>3</v>
      </c>
      <c r="B210" s="41" t="s">
        <v>176</v>
      </c>
      <c r="C210" s="55">
        <v>975.73</v>
      </c>
      <c r="D210" s="28">
        <v>0.1</v>
      </c>
      <c r="E210" s="29">
        <f t="shared" si="38"/>
        <v>1073.3030000000001</v>
      </c>
      <c r="F210" s="30" t="s">
        <v>17</v>
      </c>
      <c r="G210" s="96"/>
      <c r="H210" s="96"/>
      <c r="I210" s="74"/>
      <c r="J210" s="93"/>
      <c r="K210" s="125"/>
      <c r="L210" s="97"/>
      <c r="M210" s="125"/>
      <c r="N210" s="126"/>
      <c r="O210" s="96"/>
    </row>
    <row r="211" spans="1:15">
      <c r="A211" s="25">
        <v>4</v>
      </c>
      <c r="B211" s="41" t="s">
        <v>177</v>
      </c>
      <c r="C211" s="55">
        <v>12736</v>
      </c>
      <c r="D211" s="28">
        <v>0.1</v>
      </c>
      <c r="E211" s="29">
        <f t="shared" si="38"/>
        <v>14009.6</v>
      </c>
      <c r="F211" s="30" t="s">
        <v>17</v>
      </c>
      <c r="G211" s="96"/>
      <c r="H211" s="96"/>
      <c r="I211" s="74"/>
      <c r="J211" s="93"/>
      <c r="K211" s="125"/>
      <c r="L211" s="97"/>
      <c r="M211" s="125"/>
      <c r="N211" s="126"/>
      <c r="O211" s="96"/>
    </row>
    <row r="212" spans="1:15">
      <c r="A212" s="25">
        <v>5</v>
      </c>
      <c r="B212" s="41" t="s">
        <v>178</v>
      </c>
      <c r="C212" s="55">
        <v>29.02</v>
      </c>
      <c r="D212" s="28">
        <v>0.1</v>
      </c>
      <c r="E212" s="29">
        <f t="shared" si="38"/>
        <v>31.922000000000001</v>
      </c>
      <c r="F212" s="30" t="s">
        <v>17</v>
      </c>
      <c r="G212" s="96"/>
      <c r="H212" s="96"/>
      <c r="I212" s="74"/>
      <c r="J212" s="93"/>
      <c r="K212" s="125"/>
      <c r="L212" s="97"/>
      <c r="M212" s="125"/>
      <c r="N212" s="126"/>
      <c r="O212" s="96"/>
    </row>
    <row r="213" spans="1:15">
      <c r="A213" s="25">
        <v>6</v>
      </c>
      <c r="B213" s="35" t="s">
        <v>179</v>
      </c>
      <c r="C213" s="55">
        <v>20127.419999999998</v>
      </c>
      <c r="D213" s="28">
        <v>0.1</v>
      </c>
      <c r="E213" s="29">
        <f t="shared" si="38"/>
        <v>22140.161999999997</v>
      </c>
      <c r="F213" s="30" t="s">
        <v>17</v>
      </c>
      <c r="G213" s="96"/>
      <c r="H213" s="96"/>
      <c r="I213" s="74"/>
      <c r="J213" s="93"/>
      <c r="K213" s="125"/>
      <c r="L213" s="97"/>
      <c r="M213" s="125"/>
      <c r="N213" s="126"/>
      <c r="O213" s="96"/>
    </row>
    <row r="214" spans="1:15">
      <c r="A214" s="25">
        <v>7</v>
      </c>
      <c r="B214" s="41" t="s">
        <v>180</v>
      </c>
      <c r="C214" s="55">
        <v>324</v>
      </c>
      <c r="D214" s="28">
        <v>0.1</v>
      </c>
      <c r="E214" s="29">
        <f t="shared" ref="E214:E218" si="39">C214+(C214*D214)</f>
        <v>356.4</v>
      </c>
      <c r="F214" s="30" t="s">
        <v>17</v>
      </c>
      <c r="G214" s="96"/>
      <c r="H214" s="96"/>
      <c r="I214" s="74"/>
      <c r="J214" s="93"/>
      <c r="K214" s="125"/>
      <c r="L214" s="97"/>
      <c r="M214" s="125"/>
      <c r="N214" s="126"/>
      <c r="O214" s="96"/>
    </row>
    <row r="215" spans="1:15">
      <c r="A215" s="25">
        <v>8</v>
      </c>
      <c r="B215" s="41" t="s">
        <v>181</v>
      </c>
      <c r="C215" s="55">
        <v>123</v>
      </c>
      <c r="D215" s="28">
        <v>0.1</v>
      </c>
      <c r="E215" s="29">
        <f t="shared" si="39"/>
        <v>135.30000000000001</v>
      </c>
      <c r="F215" s="30" t="s">
        <v>17</v>
      </c>
      <c r="G215" s="96"/>
      <c r="H215" s="96"/>
      <c r="I215" s="74"/>
      <c r="J215" s="93"/>
      <c r="K215" s="125"/>
      <c r="L215" s="97"/>
      <c r="M215" s="125"/>
      <c r="N215" s="126"/>
      <c r="O215" s="96"/>
    </row>
    <row r="216" spans="1:15">
      <c r="A216" s="25">
        <v>9</v>
      </c>
      <c r="B216" s="41" t="s">
        <v>182</v>
      </c>
      <c r="C216" s="55">
        <v>2700</v>
      </c>
      <c r="D216" s="28">
        <v>0.1</v>
      </c>
      <c r="E216" s="29">
        <f t="shared" si="39"/>
        <v>2970</v>
      </c>
      <c r="F216" s="30" t="s">
        <v>17</v>
      </c>
      <c r="G216" s="96"/>
      <c r="H216" s="96"/>
      <c r="I216" s="74"/>
      <c r="J216" s="93"/>
      <c r="K216" s="125"/>
      <c r="L216" s="97"/>
      <c r="M216" s="125"/>
      <c r="N216" s="126"/>
      <c r="O216" s="96"/>
    </row>
    <row r="217" spans="1:15">
      <c r="A217" s="25">
        <v>10</v>
      </c>
      <c r="B217" s="41" t="s">
        <v>183</v>
      </c>
      <c r="C217" s="55">
        <v>2642.89</v>
      </c>
      <c r="D217" s="28">
        <v>0.1</v>
      </c>
      <c r="E217" s="29">
        <f t="shared" si="39"/>
        <v>2907.1790000000001</v>
      </c>
      <c r="F217" s="30" t="s">
        <v>17</v>
      </c>
      <c r="G217" s="96"/>
      <c r="H217" s="96"/>
      <c r="I217" s="74"/>
      <c r="J217" s="93"/>
      <c r="K217" s="125"/>
      <c r="L217" s="97"/>
      <c r="M217" s="125"/>
      <c r="N217" s="126"/>
      <c r="O217" s="96"/>
    </row>
    <row r="218" spans="1:15">
      <c r="A218" s="25">
        <v>11</v>
      </c>
      <c r="B218" s="35" t="s">
        <v>184</v>
      </c>
      <c r="C218" s="55">
        <v>329</v>
      </c>
      <c r="D218" s="28">
        <v>0.1</v>
      </c>
      <c r="E218" s="29">
        <f t="shared" si="39"/>
        <v>361.9</v>
      </c>
      <c r="F218" s="30" t="s">
        <v>17</v>
      </c>
      <c r="G218" s="96"/>
      <c r="H218" s="96"/>
      <c r="I218" s="74"/>
      <c r="J218" s="93"/>
      <c r="K218" s="125"/>
      <c r="L218" s="97"/>
      <c r="M218" s="125"/>
      <c r="N218" s="126"/>
      <c r="O218" s="96"/>
    </row>
    <row r="219" spans="1:15">
      <c r="A219" s="25">
        <v>12</v>
      </c>
      <c r="B219" s="41" t="s">
        <v>185</v>
      </c>
      <c r="C219" s="55">
        <v>35.119999999999997</v>
      </c>
      <c r="D219" s="28">
        <v>0.1</v>
      </c>
      <c r="E219" s="29">
        <f t="shared" ref="E219:E223" si="40">C219+(C219*D219)</f>
        <v>38.631999999999998</v>
      </c>
      <c r="F219" s="30" t="s">
        <v>17</v>
      </c>
      <c r="G219" s="96"/>
      <c r="H219" s="96"/>
      <c r="I219" s="74"/>
      <c r="J219" s="93"/>
      <c r="K219" s="125"/>
      <c r="L219" s="97"/>
      <c r="M219" s="125"/>
      <c r="N219" s="126"/>
      <c r="O219" s="96"/>
    </row>
    <row r="220" spans="1:15">
      <c r="A220" s="25">
        <v>13</v>
      </c>
      <c r="B220" s="41" t="s">
        <v>186</v>
      </c>
      <c r="C220" s="55">
        <v>968</v>
      </c>
      <c r="D220" s="28">
        <v>0.1</v>
      </c>
      <c r="E220" s="29">
        <f t="shared" si="40"/>
        <v>1064.8</v>
      </c>
      <c r="F220" s="30" t="s">
        <v>17</v>
      </c>
      <c r="G220" s="96"/>
      <c r="H220" s="96"/>
      <c r="I220" s="74"/>
      <c r="J220" s="93"/>
      <c r="K220" s="125"/>
      <c r="L220" s="97"/>
      <c r="M220" s="125"/>
      <c r="N220" s="126"/>
      <c r="O220" s="96"/>
    </row>
    <row r="221" spans="1:15">
      <c r="A221" s="25">
        <v>14</v>
      </c>
      <c r="B221" s="41" t="s">
        <v>187</v>
      </c>
      <c r="C221" s="55">
        <v>303.77</v>
      </c>
      <c r="D221" s="28">
        <v>0.1</v>
      </c>
      <c r="E221" s="29">
        <f t="shared" si="40"/>
        <v>334.14699999999999</v>
      </c>
      <c r="F221" s="30" t="s">
        <v>17</v>
      </c>
      <c r="G221" s="96"/>
      <c r="H221" s="96"/>
      <c r="I221" s="74"/>
      <c r="J221" s="93"/>
      <c r="K221" s="125"/>
      <c r="L221" s="97"/>
      <c r="M221" s="125"/>
      <c r="N221" s="126"/>
      <c r="O221" s="96"/>
    </row>
    <row r="222" spans="1:15">
      <c r="A222" s="25">
        <v>15</v>
      </c>
      <c r="B222" s="41" t="s">
        <v>188</v>
      </c>
      <c r="C222" s="55">
        <v>26.4</v>
      </c>
      <c r="D222" s="28">
        <v>0.1</v>
      </c>
      <c r="E222" s="29">
        <f t="shared" si="40"/>
        <v>29.04</v>
      </c>
      <c r="F222" s="30" t="s">
        <v>17</v>
      </c>
      <c r="G222" s="96"/>
      <c r="H222" s="96"/>
      <c r="I222" s="74"/>
      <c r="J222" s="93"/>
      <c r="K222" s="125"/>
      <c r="L222" s="97"/>
      <c r="M222" s="125"/>
      <c r="N222" s="126"/>
      <c r="O222" s="96"/>
    </row>
    <row r="223" spans="1:15">
      <c r="A223" s="25">
        <v>16</v>
      </c>
      <c r="B223" s="35" t="s">
        <v>189</v>
      </c>
      <c r="C223" s="55">
        <v>33</v>
      </c>
      <c r="D223" s="28">
        <v>0.1</v>
      </c>
      <c r="E223" s="29">
        <f t="shared" si="40"/>
        <v>36.299999999999997</v>
      </c>
      <c r="F223" s="30" t="s">
        <v>17</v>
      </c>
      <c r="G223" s="96"/>
      <c r="H223" s="96"/>
      <c r="I223" s="74"/>
      <c r="J223" s="93"/>
      <c r="K223" s="125"/>
      <c r="L223" s="97"/>
      <c r="M223" s="125"/>
      <c r="N223" s="126"/>
      <c r="O223" s="96"/>
    </row>
    <row r="224" spans="1:15">
      <c r="A224" s="25">
        <v>17</v>
      </c>
      <c r="B224" s="41" t="s">
        <v>190</v>
      </c>
      <c r="C224" s="55">
        <v>20.14</v>
      </c>
      <c r="D224" s="28">
        <v>0.1</v>
      </c>
      <c r="E224" s="29">
        <f t="shared" ref="E224:E227" si="41">C224+(C224*D224)</f>
        <v>22.154</v>
      </c>
      <c r="F224" s="30" t="s">
        <v>17</v>
      </c>
      <c r="G224" s="96"/>
      <c r="H224" s="96"/>
      <c r="I224" s="74"/>
      <c r="J224" s="93"/>
      <c r="K224" s="125"/>
      <c r="L224" s="97"/>
      <c r="M224" s="125"/>
      <c r="N224" s="126"/>
      <c r="O224" s="96"/>
    </row>
    <row r="225" spans="1:15">
      <c r="A225" s="25">
        <v>18</v>
      </c>
      <c r="B225" s="41" t="s">
        <v>191</v>
      </c>
      <c r="C225" s="55">
        <v>29.58</v>
      </c>
      <c r="D225" s="28">
        <v>0.1</v>
      </c>
      <c r="E225" s="29">
        <f t="shared" si="41"/>
        <v>32.537999999999997</v>
      </c>
      <c r="F225" s="30" t="s">
        <v>17</v>
      </c>
      <c r="G225" s="96"/>
      <c r="H225" s="96"/>
      <c r="I225" s="74"/>
      <c r="J225" s="93"/>
      <c r="K225" s="125"/>
      <c r="L225" s="97"/>
      <c r="M225" s="125"/>
      <c r="N225" s="126"/>
      <c r="O225" s="96"/>
    </row>
    <row r="226" spans="1:15">
      <c r="A226" s="25">
        <v>19</v>
      </c>
      <c r="B226" s="41" t="s">
        <v>192</v>
      </c>
      <c r="C226" s="55">
        <v>32.74</v>
      </c>
      <c r="D226" s="28">
        <v>0.1</v>
      </c>
      <c r="E226" s="29">
        <f t="shared" si="41"/>
        <v>36.014000000000003</v>
      </c>
      <c r="F226" s="30" t="s">
        <v>17</v>
      </c>
      <c r="G226" s="96"/>
      <c r="H226" s="96"/>
      <c r="I226" s="74"/>
      <c r="J226" s="93"/>
      <c r="K226" s="125"/>
      <c r="L226" s="97"/>
      <c r="M226" s="125"/>
      <c r="N226" s="126"/>
      <c r="O226" s="96"/>
    </row>
    <row r="227" spans="1:15">
      <c r="A227" s="25">
        <v>20</v>
      </c>
      <c r="B227" s="41" t="s">
        <v>193</v>
      </c>
      <c r="C227" s="55">
        <v>459.96</v>
      </c>
      <c r="D227" s="28">
        <v>0.1</v>
      </c>
      <c r="E227" s="29">
        <f t="shared" si="41"/>
        <v>505.95599999999996</v>
      </c>
      <c r="F227" s="30" t="s">
        <v>17</v>
      </c>
      <c r="G227" s="96"/>
      <c r="H227" s="96"/>
      <c r="I227" s="74"/>
      <c r="J227" s="93"/>
      <c r="K227" s="125"/>
      <c r="L227" s="97"/>
      <c r="M227" s="125"/>
      <c r="N227" s="126"/>
      <c r="O227" s="96"/>
    </row>
    <row r="228" spans="1:15">
      <c r="A228" s="32"/>
      <c r="B228" s="112"/>
      <c r="C228" s="114"/>
      <c r="D228" s="28"/>
      <c r="E228" s="29"/>
      <c r="F228" s="30"/>
      <c r="G228" s="96"/>
      <c r="H228" s="96"/>
      <c r="I228" s="74"/>
      <c r="J228" s="93"/>
      <c r="K228" s="125"/>
      <c r="L228" s="97"/>
      <c r="M228" s="125"/>
      <c r="N228" s="78"/>
      <c r="O228" s="96"/>
    </row>
    <row r="229" spans="1:15">
      <c r="A229" s="32"/>
      <c r="B229" s="110" t="s">
        <v>194</v>
      </c>
      <c r="C229" s="33"/>
      <c r="D229" s="28"/>
      <c r="E229" s="29"/>
      <c r="F229" s="30"/>
      <c r="G229" s="34"/>
      <c r="H229" s="34"/>
      <c r="I229" s="74"/>
      <c r="J229" s="75"/>
      <c r="K229" s="125"/>
      <c r="L229" s="76"/>
      <c r="M229" s="125"/>
      <c r="N229" s="78"/>
      <c r="O229" s="96"/>
    </row>
    <row r="230" spans="1:15">
      <c r="A230" s="25">
        <v>1</v>
      </c>
      <c r="B230" s="41" t="s">
        <v>195</v>
      </c>
      <c r="C230" s="55">
        <v>2</v>
      </c>
      <c r="D230" s="28">
        <v>0</v>
      </c>
      <c r="E230" s="29">
        <f>C230+(C230*D230)</f>
        <v>2</v>
      </c>
      <c r="F230" s="30" t="s">
        <v>50</v>
      </c>
      <c r="G230" s="96"/>
      <c r="H230" s="96"/>
      <c r="I230" s="74"/>
      <c r="J230" s="93"/>
      <c r="K230" s="125"/>
      <c r="L230" s="97"/>
      <c r="M230" s="125"/>
      <c r="N230" s="126"/>
      <c r="O230" s="96"/>
    </row>
    <row r="231" spans="1:15">
      <c r="A231" s="25"/>
      <c r="B231" s="41"/>
      <c r="C231" s="55"/>
      <c r="D231" s="28"/>
      <c r="E231" s="29"/>
      <c r="F231" s="30"/>
      <c r="G231" s="96"/>
      <c r="H231" s="96"/>
      <c r="I231" s="74"/>
      <c r="J231" s="93"/>
      <c r="K231" s="125"/>
      <c r="L231" s="97"/>
      <c r="M231" s="125"/>
      <c r="N231" s="78"/>
      <c r="O231" s="96"/>
    </row>
    <row r="232" spans="1:15">
      <c r="A232" s="32"/>
      <c r="B232" s="110" t="s">
        <v>104</v>
      </c>
      <c r="C232" s="27"/>
      <c r="D232" s="28"/>
      <c r="E232" s="29"/>
      <c r="F232" s="30"/>
      <c r="G232" s="31"/>
      <c r="H232" s="31"/>
      <c r="I232" s="74"/>
      <c r="J232" s="75"/>
      <c r="K232" s="125"/>
      <c r="L232" s="76"/>
      <c r="M232" s="125"/>
      <c r="N232" s="78"/>
      <c r="O232" s="96"/>
    </row>
    <row r="233" spans="1:15" customFormat="1">
      <c r="A233" s="47">
        <v>1</v>
      </c>
      <c r="B233" s="48" t="s">
        <v>196</v>
      </c>
      <c r="C233" s="36">
        <v>2</v>
      </c>
      <c r="D233" s="133">
        <v>0</v>
      </c>
      <c r="E233" s="29">
        <f>C233+(C233*D233)</f>
        <v>2</v>
      </c>
      <c r="F233" s="29" t="s">
        <v>50</v>
      </c>
      <c r="G233" s="96"/>
      <c r="H233" s="36"/>
      <c r="I233" s="92"/>
      <c r="J233" s="93"/>
      <c r="K233" s="125"/>
      <c r="L233" s="55"/>
      <c r="M233" s="144"/>
      <c r="N233" s="126"/>
      <c r="O233" s="96"/>
    </row>
    <row r="234" spans="1:15" customFormat="1">
      <c r="A234" s="47">
        <v>2</v>
      </c>
      <c r="B234" s="51" t="s">
        <v>197</v>
      </c>
      <c r="C234" s="36">
        <v>23</v>
      </c>
      <c r="D234" s="133">
        <v>0</v>
      </c>
      <c r="E234" s="29">
        <f t="shared" ref="E234:E242" si="42">C234+(C234*D234)</f>
        <v>23</v>
      </c>
      <c r="F234" s="29" t="s">
        <v>50</v>
      </c>
      <c r="G234" s="96"/>
      <c r="H234" s="36"/>
      <c r="I234" s="92"/>
      <c r="J234" s="93"/>
      <c r="K234" s="125"/>
      <c r="L234" s="55"/>
      <c r="M234" s="144"/>
      <c r="N234" s="126"/>
      <c r="O234" s="96"/>
    </row>
    <row r="235" spans="1:15" customFormat="1">
      <c r="A235" s="47">
        <v>3</v>
      </c>
      <c r="B235" s="51" t="s">
        <v>198</v>
      </c>
      <c r="C235" s="36">
        <v>23</v>
      </c>
      <c r="D235" s="133">
        <v>0</v>
      </c>
      <c r="E235" s="29">
        <f t="shared" si="42"/>
        <v>23</v>
      </c>
      <c r="F235" s="29" t="s">
        <v>50</v>
      </c>
      <c r="G235" s="96"/>
      <c r="H235" s="36"/>
      <c r="I235" s="92"/>
      <c r="J235" s="93"/>
      <c r="K235" s="125"/>
      <c r="L235" s="55"/>
      <c r="M235" s="144"/>
      <c r="N235" s="126"/>
      <c r="O235" s="96"/>
    </row>
    <row r="236" spans="1:15">
      <c r="A236" s="47">
        <v>4</v>
      </c>
      <c r="B236" s="52" t="s">
        <v>199</v>
      </c>
      <c r="C236" s="55">
        <v>12</v>
      </c>
      <c r="D236" s="28">
        <v>0</v>
      </c>
      <c r="E236" s="56">
        <f t="shared" si="42"/>
        <v>12</v>
      </c>
      <c r="F236" s="30" t="s">
        <v>50</v>
      </c>
      <c r="G236" s="96"/>
      <c r="H236" s="57"/>
      <c r="I236" s="92"/>
      <c r="J236" s="93"/>
      <c r="K236" s="125"/>
      <c r="L236" s="55"/>
      <c r="M236" s="144"/>
      <c r="N236" s="126"/>
      <c r="O236" s="96"/>
    </row>
    <row r="237" spans="1:15" customFormat="1">
      <c r="A237" s="47">
        <v>5</v>
      </c>
      <c r="B237" s="51" t="s">
        <v>200</v>
      </c>
      <c r="C237" s="36">
        <v>76</v>
      </c>
      <c r="D237" s="133">
        <v>0</v>
      </c>
      <c r="E237" s="29">
        <f t="shared" si="42"/>
        <v>76</v>
      </c>
      <c r="F237" s="30" t="s">
        <v>50</v>
      </c>
      <c r="G237" s="96"/>
      <c r="H237" s="36"/>
      <c r="I237" s="92"/>
      <c r="J237" s="93"/>
      <c r="K237" s="125"/>
      <c r="L237" s="55"/>
      <c r="M237" s="144"/>
      <c r="N237" s="126"/>
      <c r="O237" s="96"/>
    </row>
    <row r="238" spans="1:15" customFormat="1">
      <c r="A238" s="47">
        <v>6</v>
      </c>
      <c r="B238" s="51" t="s">
        <v>201</v>
      </c>
      <c r="C238" s="36">
        <v>274</v>
      </c>
      <c r="D238" s="133">
        <v>0</v>
      </c>
      <c r="E238" s="29">
        <f t="shared" si="42"/>
        <v>274</v>
      </c>
      <c r="F238" s="30" t="s">
        <v>50</v>
      </c>
      <c r="G238" s="96"/>
      <c r="H238" s="36"/>
      <c r="I238" s="92"/>
      <c r="J238" s="93"/>
      <c r="K238" s="125"/>
      <c r="L238" s="55"/>
      <c r="M238" s="144"/>
      <c r="N238" s="126"/>
      <c r="O238" s="96"/>
    </row>
    <row r="239" spans="1:15">
      <c r="A239" s="47">
        <v>7</v>
      </c>
      <c r="B239" s="52" t="s">
        <v>202</v>
      </c>
      <c r="C239" s="55">
        <v>115</v>
      </c>
      <c r="D239" s="28">
        <v>0</v>
      </c>
      <c r="E239" s="56">
        <f t="shared" si="42"/>
        <v>115</v>
      </c>
      <c r="F239" s="30" t="s">
        <v>50</v>
      </c>
      <c r="G239" s="96"/>
      <c r="H239" s="96"/>
      <c r="I239" s="74"/>
      <c r="J239" s="93"/>
      <c r="K239" s="125"/>
      <c r="L239" s="149"/>
      <c r="M239" s="125"/>
      <c r="N239" s="126"/>
      <c r="O239" s="96"/>
    </row>
    <row r="240" spans="1:15">
      <c r="A240" s="47">
        <v>8</v>
      </c>
      <c r="B240" s="129" t="s">
        <v>203</v>
      </c>
      <c r="C240" s="141">
        <v>1</v>
      </c>
      <c r="D240" s="28">
        <v>0</v>
      </c>
      <c r="E240" s="29">
        <f t="shared" si="42"/>
        <v>1</v>
      </c>
      <c r="F240" s="30" t="s">
        <v>50</v>
      </c>
      <c r="G240" s="96"/>
      <c r="H240" s="96"/>
      <c r="I240" s="74"/>
      <c r="J240" s="93"/>
      <c r="K240" s="125"/>
      <c r="L240" s="97"/>
      <c r="M240" s="125"/>
      <c r="N240" s="126"/>
      <c r="O240" s="96"/>
    </row>
    <row r="241" spans="1:15">
      <c r="A241" s="47">
        <v>9</v>
      </c>
      <c r="B241" s="129" t="s">
        <v>204</v>
      </c>
      <c r="C241" s="141">
        <v>4</v>
      </c>
      <c r="D241" s="28">
        <v>0</v>
      </c>
      <c r="E241" s="29">
        <f t="shared" si="42"/>
        <v>4</v>
      </c>
      <c r="F241" s="30" t="s">
        <v>50</v>
      </c>
      <c r="G241" s="96"/>
      <c r="H241" s="96"/>
      <c r="I241" s="74"/>
      <c r="J241" s="93"/>
      <c r="K241" s="125"/>
      <c r="L241" s="97"/>
      <c r="M241" s="125"/>
      <c r="N241" s="126"/>
      <c r="O241" s="96"/>
    </row>
    <row r="242" spans="1:15" customFormat="1">
      <c r="A242" s="47">
        <v>10</v>
      </c>
      <c r="B242" s="48" t="s">
        <v>205</v>
      </c>
      <c r="C242" s="36">
        <v>115</v>
      </c>
      <c r="D242" s="133">
        <v>0</v>
      </c>
      <c r="E242" s="29">
        <f t="shared" si="42"/>
        <v>115</v>
      </c>
      <c r="F242" s="29" t="s">
        <v>50</v>
      </c>
      <c r="G242" s="96"/>
      <c r="H242" s="36"/>
      <c r="I242" s="92"/>
      <c r="J242" s="93"/>
      <c r="K242" s="125"/>
      <c r="L242" s="55"/>
      <c r="M242" s="144"/>
      <c r="N242" s="126"/>
      <c r="O242" s="96"/>
    </row>
    <row r="243" spans="1:15" customFormat="1">
      <c r="A243" s="47">
        <v>11</v>
      </c>
      <c r="B243" s="51" t="s">
        <v>206</v>
      </c>
      <c r="C243" s="36">
        <v>43</v>
      </c>
      <c r="D243" s="133">
        <v>0</v>
      </c>
      <c r="E243" s="29">
        <f t="shared" ref="E243:E254" si="43">C243+(C243*D243)</f>
        <v>43</v>
      </c>
      <c r="F243" s="29" t="s">
        <v>50</v>
      </c>
      <c r="G243" s="96"/>
      <c r="H243" s="36"/>
      <c r="I243" s="92"/>
      <c r="J243" s="93"/>
      <c r="K243" s="125"/>
      <c r="L243" s="55"/>
      <c r="M243" s="144"/>
      <c r="N243" s="126"/>
      <c r="O243" s="96"/>
    </row>
    <row r="244" spans="1:15" customFormat="1">
      <c r="A244" s="47">
        <v>12</v>
      </c>
      <c r="B244" s="51" t="s">
        <v>207</v>
      </c>
      <c r="C244" s="36">
        <v>16</v>
      </c>
      <c r="D244" s="133">
        <v>0</v>
      </c>
      <c r="E244" s="29">
        <f t="shared" si="43"/>
        <v>16</v>
      </c>
      <c r="F244" s="29" t="s">
        <v>50</v>
      </c>
      <c r="G244" s="96"/>
      <c r="H244" s="36"/>
      <c r="I244" s="92"/>
      <c r="J244" s="93"/>
      <c r="K244" s="125"/>
      <c r="L244" s="55"/>
      <c r="M244" s="144"/>
      <c r="N244" s="126"/>
      <c r="O244" s="96"/>
    </row>
    <row r="245" spans="1:15">
      <c r="A245" s="47">
        <v>13</v>
      </c>
      <c r="B245" s="52" t="s">
        <v>208</v>
      </c>
      <c r="C245" s="55">
        <v>2</v>
      </c>
      <c r="D245" s="28">
        <v>0</v>
      </c>
      <c r="E245" s="56">
        <f t="shared" si="43"/>
        <v>2</v>
      </c>
      <c r="F245" s="30" t="s">
        <v>50</v>
      </c>
      <c r="G245" s="96"/>
      <c r="H245" s="57"/>
      <c r="I245" s="92"/>
      <c r="J245" s="93"/>
      <c r="K245" s="125"/>
      <c r="L245" s="55"/>
      <c r="M245" s="144"/>
      <c r="N245" s="126"/>
      <c r="O245" s="96"/>
    </row>
    <row r="246" spans="1:15" customFormat="1">
      <c r="A246" s="47">
        <v>14</v>
      </c>
      <c r="B246" s="51" t="s">
        <v>209</v>
      </c>
      <c r="C246" s="36">
        <v>16</v>
      </c>
      <c r="D246" s="133">
        <v>0</v>
      </c>
      <c r="E246" s="29">
        <f t="shared" si="43"/>
        <v>16</v>
      </c>
      <c r="F246" s="30" t="s">
        <v>50</v>
      </c>
      <c r="G246" s="96"/>
      <c r="H246" s="36"/>
      <c r="I246" s="92"/>
      <c r="J246" s="93"/>
      <c r="K246" s="125"/>
      <c r="L246" s="55"/>
      <c r="M246" s="144"/>
      <c r="N246" s="126"/>
      <c r="O246" s="96"/>
    </row>
    <row r="247" spans="1:15" customFormat="1">
      <c r="A247" s="47">
        <v>15</v>
      </c>
      <c r="B247" s="51" t="s">
        <v>210</v>
      </c>
      <c r="C247" s="36">
        <v>8</v>
      </c>
      <c r="D247" s="133">
        <v>0</v>
      </c>
      <c r="E247" s="29">
        <f t="shared" si="43"/>
        <v>8</v>
      </c>
      <c r="F247" s="30" t="s">
        <v>50</v>
      </c>
      <c r="G247" s="96"/>
      <c r="H247" s="36"/>
      <c r="I247" s="92"/>
      <c r="J247" s="93"/>
      <c r="K247" s="125"/>
      <c r="L247" s="55"/>
      <c r="M247" s="144"/>
      <c r="N247" s="126"/>
      <c r="O247" s="96"/>
    </row>
    <row r="248" spans="1:15">
      <c r="A248" s="47">
        <v>16</v>
      </c>
      <c r="B248" s="52" t="s">
        <v>211</v>
      </c>
      <c r="C248" s="55">
        <v>1</v>
      </c>
      <c r="D248" s="28">
        <v>0</v>
      </c>
      <c r="E248" s="56">
        <f t="shared" si="43"/>
        <v>1</v>
      </c>
      <c r="F248" s="30" t="s">
        <v>50</v>
      </c>
      <c r="G248" s="96"/>
      <c r="H248" s="96"/>
      <c r="I248" s="74"/>
      <c r="J248" s="93"/>
      <c r="K248" s="125"/>
      <c r="L248" s="149"/>
      <c r="M248" s="125"/>
      <c r="N248" s="126"/>
      <c r="O248" s="96"/>
    </row>
    <row r="249" spans="1:15">
      <c r="A249" s="47">
        <v>17</v>
      </c>
      <c r="B249" s="129" t="s">
        <v>212</v>
      </c>
      <c r="C249" s="141">
        <v>2</v>
      </c>
      <c r="D249" s="28">
        <v>0</v>
      </c>
      <c r="E249" s="29">
        <f t="shared" si="43"/>
        <v>2</v>
      </c>
      <c r="F249" s="30" t="s">
        <v>50</v>
      </c>
      <c r="G249" s="96"/>
      <c r="H249" s="96"/>
      <c r="I249" s="74"/>
      <c r="J249" s="93"/>
      <c r="K249" s="125"/>
      <c r="L249" s="97"/>
      <c r="M249" s="125"/>
      <c r="N249" s="126"/>
      <c r="O249" s="96"/>
    </row>
    <row r="250" spans="1:15">
      <c r="A250" s="47">
        <v>18</v>
      </c>
      <c r="B250" s="129" t="s">
        <v>213</v>
      </c>
      <c r="C250" s="141">
        <v>2</v>
      </c>
      <c r="D250" s="28">
        <v>0</v>
      </c>
      <c r="E250" s="29">
        <f t="shared" si="43"/>
        <v>2</v>
      </c>
      <c r="F250" s="30" t="s">
        <v>50</v>
      </c>
      <c r="G250" s="96"/>
      <c r="H250" s="96"/>
      <c r="I250" s="74"/>
      <c r="J250" s="93"/>
      <c r="K250" s="125"/>
      <c r="L250" s="97"/>
      <c r="M250" s="125"/>
      <c r="N250" s="126"/>
      <c r="O250" s="96"/>
    </row>
    <row r="251" spans="1:15">
      <c r="A251" s="47">
        <v>19</v>
      </c>
      <c r="B251" s="52" t="s">
        <v>214</v>
      </c>
      <c r="C251" s="55">
        <v>2</v>
      </c>
      <c r="D251" s="28">
        <v>0</v>
      </c>
      <c r="E251" s="56">
        <f t="shared" si="43"/>
        <v>2</v>
      </c>
      <c r="F251" s="30" t="s">
        <v>50</v>
      </c>
      <c r="G251" s="96"/>
      <c r="H251" s="96"/>
      <c r="I251" s="74"/>
      <c r="J251" s="93"/>
      <c r="K251" s="125"/>
      <c r="L251" s="149"/>
      <c r="M251" s="125"/>
      <c r="N251" s="126"/>
      <c r="O251" s="96"/>
    </row>
    <row r="252" spans="1:15">
      <c r="A252" s="47">
        <v>20</v>
      </c>
      <c r="B252" s="129" t="s">
        <v>215</v>
      </c>
      <c r="C252" s="141">
        <v>3</v>
      </c>
      <c r="D252" s="28">
        <v>0</v>
      </c>
      <c r="E252" s="29">
        <f t="shared" si="43"/>
        <v>3</v>
      </c>
      <c r="F252" s="30" t="s">
        <v>50</v>
      </c>
      <c r="G252" s="96"/>
      <c r="H252" s="96"/>
      <c r="I252" s="74"/>
      <c r="J252" s="93"/>
      <c r="K252" s="125"/>
      <c r="L252" s="97"/>
      <c r="M252" s="125"/>
      <c r="N252" s="126"/>
      <c r="O252" s="96"/>
    </row>
    <row r="253" spans="1:15">
      <c r="A253" s="47">
        <v>21</v>
      </c>
      <c r="B253" s="129" t="s">
        <v>216</v>
      </c>
      <c r="C253" s="141">
        <v>1</v>
      </c>
      <c r="D253" s="28">
        <v>0</v>
      </c>
      <c r="E253" s="29">
        <f t="shared" si="43"/>
        <v>1</v>
      </c>
      <c r="F253" s="30" t="s">
        <v>50</v>
      </c>
      <c r="G253" s="96"/>
      <c r="H253" s="96"/>
      <c r="I253" s="74"/>
      <c r="J253" s="93"/>
      <c r="K253" s="125"/>
      <c r="L253" s="97"/>
      <c r="M253" s="125"/>
      <c r="N253" s="126"/>
      <c r="O253" s="96"/>
    </row>
    <row r="254" spans="1:15" customFormat="1">
      <c r="A254" s="47">
        <v>22</v>
      </c>
      <c r="B254" s="48" t="s">
        <v>217</v>
      </c>
      <c r="C254" s="36">
        <v>9</v>
      </c>
      <c r="D254" s="133">
        <v>0</v>
      </c>
      <c r="E254" s="29">
        <f t="shared" si="43"/>
        <v>9</v>
      </c>
      <c r="F254" s="29" t="s">
        <v>50</v>
      </c>
      <c r="G254" s="96"/>
      <c r="H254" s="36"/>
      <c r="I254" s="92"/>
      <c r="J254" s="93"/>
      <c r="K254" s="125"/>
      <c r="L254" s="55"/>
      <c r="M254" s="144"/>
      <c r="N254" s="126"/>
      <c r="O254" s="96"/>
    </row>
    <row r="255" spans="1:15" customFormat="1">
      <c r="A255" s="47">
        <v>23</v>
      </c>
      <c r="B255" s="51" t="s">
        <v>218</v>
      </c>
      <c r="C255" s="36">
        <v>17</v>
      </c>
      <c r="D255" s="133">
        <v>0</v>
      </c>
      <c r="E255" s="29">
        <f t="shared" ref="E255:E262" si="44">C255+(C255*D255)</f>
        <v>17</v>
      </c>
      <c r="F255" s="29" t="s">
        <v>50</v>
      </c>
      <c r="G255" s="96"/>
      <c r="H255" s="36"/>
      <c r="I255" s="92"/>
      <c r="J255" s="93"/>
      <c r="K255" s="125"/>
      <c r="L255" s="55"/>
      <c r="M255" s="144"/>
      <c r="N255" s="126"/>
      <c r="O255" s="96"/>
    </row>
    <row r="256" spans="1:15" customFormat="1">
      <c r="A256" s="47">
        <v>24</v>
      </c>
      <c r="B256" s="51" t="s">
        <v>219</v>
      </c>
      <c r="C256" s="36">
        <v>18</v>
      </c>
      <c r="D256" s="133">
        <v>0</v>
      </c>
      <c r="E256" s="29">
        <f t="shared" si="44"/>
        <v>18</v>
      </c>
      <c r="F256" s="29" t="s">
        <v>50</v>
      </c>
      <c r="G256" s="96"/>
      <c r="H256" s="36"/>
      <c r="I256" s="92"/>
      <c r="J256" s="93"/>
      <c r="K256" s="125"/>
      <c r="L256" s="55"/>
      <c r="M256" s="144"/>
      <c r="N256" s="126"/>
      <c r="O256" s="96"/>
    </row>
    <row r="257" spans="1:15">
      <c r="A257" s="47">
        <v>25</v>
      </c>
      <c r="B257" s="52" t="s">
        <v>220</v>
      </c>
      <c r="C257" s="55">
        <v>10</v>
      </c>
      <c r="D257" s="28">
        <v>0</v>
      </c>
      <c r="E257" s="56">
        <f t="shared" si="44"/>
        <v>10</v>
      </c>
      <c r="F257" s="30" t="s">
        <v>50</v>
      </c>
      <c r="G257" s="96"/>
      <c r="H257" s="57"/>
      <c r="I257" s="92"/>
      <c r="J257" s="93"/>
      <c r="K257" s="125"/>
      <c r="L257" s="55"/>
      <c r="M257" s="144"/>
      <c r="N257" s="126"/>
      <c r="O257" s="96"/>
    </row>
    <row r="258" spans="1:15" customFormat="1">
      <c r="A258" s="47">
        <v>26</v>
      </c>
      <c r="B258" s="51" t="s">
        <v>221</v>
      </c>
      <c r="C258" s="36">
        <v>2</v>
      </c>
      <c r="D258" s="133">
        <v>0</v>
      </c>
      <c r="E258" s="29">
        <f t="shared" si="44"/>
        <v>2</v>
      </c>
      <c r="F258" s="30" t="s">
        <v>50</v>
      </c>
      <c r="G258" s="96"/>
      <c r="H258" s="36"/>
      <c r="I258" s="92"/>
      <c r="J258" s="93"/>
      <c r="K258" s="125"/>
      <c r="L258" s="55"/>
      <c r="M258" s="144"/>
      <c r="N258" s="126"/>
      <c r="O258" s="96"/>
    </row>
    <row r="259" spans="1:15" customFormat="1">
      <c r="A259" s="47">
        <v>27</v>
      </c>
      <c r="B259" s="51" t="s">
        <v>222</v>
      </c>
      <c r="C259" s="36">
        <v>2</v>
      </c>
      <c r="D259" s="133">
        <v>0</v>
      </c>
      <c r="E259" s="29">
        <f t="shared" si="44"/>
        <v>2</v>
      </c>
      <c r="F259" s="30" t="s">
        <v>50</v>
      </c>
      <c r="G259" s="96"/>
      <c r="H259" s="36"/>
      <c r="I259" s="92"/>
      <c r="J259" s="93"/>
      <c r="K259" s="125"/>
      <c r="L259" s="55"/>
      <c r="M259" s="144"/>
      <c r="N259" s="126"/>
      <c r="O259" s="96"/>
    </row>
    <row r="260" spans="1:15">
      <c r="A260" s="47">
        <v>28</v>
      </c>
      <c r="B260" s="52" t="s">
        <v>223</v>
      </c>
      <c r="C260" s="55">
        <v>1</v>
      </c>
      <c r="D260" s="28">
        <v>0</v>
      </c>
      <c r="E260" s="56">
        <f t="shared" si="44"/>
        <v>1</v>
      </c>
      <c r="F260" s="30" t="s">
        <v>50</v>
      </c>
      <c r="G260" s="96"/>
      <c r="H260" s="96"/>
      <c r="I260" s="74"/>
      <c r="J260" s="93"/>
      <c r="K260" s="125"/>
      <c r="L260" s="149"/>
      <c r="M260" s="125"/>
      <c r="N260" s="126"/>
      <c r="O260" s="96"/>
    </row>
    <row r="261" spans="1:15">
      <c r="A261" s="47">
        <v>29</v>
      </c>
      <c r="B261" s="129" t="s">
        <v>224</v>
      </c>
      <c r="C261" s="141">
        <v>11</v>
      </c>
      <c r="D261" s="28">
        <v>0</v>
      </c>
      <c r="E261" s="29">
        <f t="shared" si="44"/>
        <v>11</v>
      </c>
      <c r="F261" s="30" t="s">
        <v>50</v>
      </c>
      <c r="G261" s="96"/>
      <c r="H261" s="96"/>
      <c r="I261" s="74"/>
      <c r="J261" s="93"/>
      <c r="K261" s="125"/>
      <c r="L261" s="97"/>
      <c r="M261" s="125"/>
      <c r="N261" s="126"/>
      <c r="O261" s="96"/>
    </row>
    <row r="262" spans="1:15">
      <c r="A262" s="47">
        <v>30</v>
      </c>
      <c r="B262" s="129" t="s">
        <v>225</v>
      </c>
      <c r="C262" s="141">
        <v>12</v>
      </c>
      <c r="D262" s="28">
        <v>0</v>
      </c>
      <c r="E262" s="29">
        <f t="shared" si="44"/>
        <v>12</v>
      </c>
      <c r="F262" s="30" t="s">
        <v>50</v>
      </c>
      <c r="G262" s="96"/>
      <c r="H262" s="96"/>
      <c r="I262" s="74"/>
      <c r="J262" s="93"/>
      <c r="K262" s="125"/>
      <c r="L262" s="97"/>
      <c r="M262" s="125"/>
      <c r="N262" s="126"/>
      <c r="O262" s="96"/>
    </row>
    <row r="263" spans="1:15">
      <c r="A263" s="47">
        <v>31</v>
      </c>
      <c r="B263" s="52" t="s">
        <v>226</v>
      </c>
      <c r="C263" s="55">
        <v>18</v>
      </c>
      <c r="D263" s="28">
        <v>0</v>
      </c>
      <c r="E263" s="56">
        <f t="shared" ref="E263:E266" si="45">C263+(C263*D263)</f>
        <v>18</v>
      </c>
      <c r="F263" s="30" t="s">
        <v>50</v>
      </c>
      <c r="G263" s="96"/>
      <c r="H263" s="57"/>
      <c r="I263" s="92"/>
      <c r="J263" s="93"/>
      <c r="K263" s="125"/>
      <c r="L263" s="55"/>
      <c r="M263" s="144"/>
      <c r="N263" s="126"/>
      <c r="O263" s="96"/>
    </row>
    <row r="264" spans="1:15" customFormat="1">
      <c r="A264" s="47">
        <v>32</v>
      </c>
      <c r="B264" s="51" t="s">
        <v>227</v>
      </c>
      <c r="C264" s="36">
        <v>17</v>
      </c>
      <c r="D264" s="133">
        <v>0</v>
      </c>
      <c r="E264" s="29">
        <f t="shared" si="45"/>
        <v>17</v>
      </c>
      <c r="F264" s="30" t="s">
        <v>50</v>
      </c>
      <c r="G264" s="96"/>
      <c r="H264" s="36"/>
      <c r="I264" s="92"/>
      <c r="J264" s="93"/>
      <c r="K264" s="125"/>
      <c r="L264" s="55"/>
      <c r="M264" s="144"/>
      <c r="N264" s="126"/>
      <c r="O264" s="96"/>
    </row>
    <row r="265" spans="1:15" customFormat="1">
      <c r="A265" s="47">
        <v>33</v>
      </c>
      <c r="B265" s="51" t="s">
        <v>228</v>
      </c>
      <c r="C265" s="36">
        <v>2</v>
      </c>
      <c r="D265" s="133">
        <v>0</v>
      </c>
      <c r="E265" s="29">
        <f t="shared" si="45"/>
        <v>2</v>
      </c>
      <c r="F265" s="30" t="s">
        <v>50</v>
      </c>
      <c r="G265" s="96"/>
      <c r="H265" s="36"/>
      <c r="I265" s="92"/>
      <c r="J265" s="93"/>
      <c r="K265" s="125"/>
      <c r="L265" s="55"/>
      <c r="M265" s="144"/>
      <c r="N265" s="126"/>
      <c r="O265" s="96"/>
    </row>
    <row r="266" spans="1:15">
      <c r="A266" s="47">
        <v>34</v>
      </c>
      <c r="B266" s="52" t="s">
        <v>229</v>
      </c>
      <c r="C266" s="55">
        <v>13</v>
      </c>
      <c r="D266" s="28">
        <v>0</v>
      </c>
      <c r="E266" s="56">
        <f t="shared" si="45"/>
        <v>13</v>
      </c>
      <c r="F266" s="30" t="s">
        <v>50</v>
      </c>
      <c r="G266" s="96"/>
      <c r="H266" s="96"/>
      <c r="I266" s="74"/>
      <c r="J266" s="93"/>
      <c r="K266" s="125"/>
      <c r="L266" s="149"/>
      <c r="M266" s="125"/>
      <c r="N266" s="126"/>
      <c r="O266" s="96"/>
    </row>
    <row r="267" spans="1:15">
      <c r="A267" s="147"/>
      <c r="B267" s="148"/>
      <c r="C267" s="135"/>
      <c r="D267" s="28"/>
      <c r="E267" s="29"/>
      <c r="F267" s="30"/>
      <c r="G267" s="96"/>
      <c r="H267" s="96"/>
      <c r="I267" s="74"/>
      <c r="J267" s="75"/>
      <c r="K267" s="125"/>
      <c r="L267" s="97"/>
      <c r="M267" s="125"/>
      <c r="N267" s="98"/>
      <c r="O267" s="96"/>
    </row>
    <row r="268" spans="1:15" ht="33.75" customHeight="1">
      <c r="A268" s="161" t="s">
        <v>230</v>
      </c>
      <c r="B268" s="162"/>
      <c r="C268" s="116"/>
      <c r="D268" s="28"/>
      <c r="E268" s="29"/>
      <c r="F268" s="30"/>
      <c r="G268" s="96"/>
      <c r="H268" s="96"/>
      <c r="I268" s="96"/>
      <c r="J268" s="75"/>
      <c r="K268" s="125"/>
      <c r="L268" s="97"/>
      <c r="M268" s="125"/>
      <c r="N268" s="98"/>
      <c r="O268" s="96"/>
    </row>
    <row r="269" spans="1:15">
      <c r="A269" s="25"/>
      <c r="B269" s="26"/>
      <c r="C269" s="27"/>
      <c r="D269" s="28"/>
      <c r="E269" s="29"/>
      <c r="F269" s="30"/>
      <c r="G269" s="31"/>
      <c r="H269" s="31"/>
      <c r="I269" s="74"/>
      <c r="J269" s="75"/>
      <c r="K269" s="125"/>
      <c r="L269" s="76"/>
      <c r="M269" s="125"/>
      <c r="N269" s="78"/>
      <c r="O269" s="96"/>
    </row>
    <row r="270" spans="1:15">
      <c r="A270" s="32"/>
      <c r="B270" s="110" t="s">
        <v>15</v>
      </c>
      <c r="C270" s="33"/>
      <c r="D270" s="28"/>
      <c r="E270" s="29"/>
      <c r="F270" s="30"/>
      <c r="G270" s="34"/>
      <c r="H270" s="34"/>
      <c r="I270" s="74"/>
      <c r="J270" s="75"/>
      <c r="K270" s="125"/>
      <c r="L270" s="76"/>
      <c r="M270" s="125"/>
      <c r="N270" s="78"/>
      <c r="O270" s="96"/>
    </row>
    <row r="271" spans="1:15">
      <c r="A271" s="25">
        <v>1</v>
      </c>
      <c r="B271" s="35" t="s">
        <v>154</v>
      </c>
      <c r="C271" s="55">
        <v>15238.14</v>
      </c>
      <c r="D271" s="28">
        <v>0.1</v>
      </c>
      <c r="E271" s="29">
        <f>C271+(C271*D271)</f>
        <v>16761.953999999998</v>
      </c>
      <c r="F271" s="30" t="s">
        <v>17</v>
      </c>
      <c r="G271" s="96"/>
      <c r="H271" s="96"/>
      <c r="I271" s="74"/>
      <c r="J271" s="93"/>
      <c r="K271" s="125"/>
      <c r="L271" s="97"/>
      <c r="M271" s="125"/>
      <c r="N271" s="126"/>
      <c r="O271" s="96"/>
    </row>
    <row r="272" spans="1:15">
      <c r="A272" s="25">
        <v>2</v>
      </c>
      <c r="B272" s="41" t="s">
        <v>156</v>
      </c>
      <c r="C272" s="55">
        <v>1186.47</v>
      </c>
      <c r="D272" s="28">
        <v>0.1</v>
      </c>
      <c r="E272" s="29">
        <f t="shared" ref="E272" si="46">C272+(C272*D272)</f>
        <v>1305.117</v>
      </c>
      <c r="F272" s="30" t="s">
        <v>17</v>
      </c>
      <c r="G272" s="96"/>
      <c r="H272" s="96"/>
      <c r="I272" s="74"/>
      <c r="J272" s="93"/>
      <c r="K272" s="125"/>
      <c r="L272" s="97"/>
      <c r="M272" s="125"/>
      <c r="N272" s="126"/>
      <c r="O272" s="96"/>
    </row>
    <row r="273" spans="1:15">
      <c r="A273" s="25"/>
      <c r="B273" s="41"/>
      <c r="C273" s="55"/>
      <c r="D273" s="28"/>
      <c r="E273" s="29"/>
      <c r="F273" s="30"/>
      <c r="G273" s="96"/>
      <c r="H273" s="96"/>
      <c r="I273" s="74"/>
      <c r="J273" s="93"/>
      <c r="K273" s="125"/>
      <c r="L273" s="97"/>
      <c r="M273" s="125"/>
      <c r="N273" s="78"/>
      <c r="O273" s="96"/>
    </row>
    <row r="274" spans="1:15">
      <c r="A274" s="32"/>
      <c r="B274" s="110" t="s">
        <v>25</v>
      </c>
      <c r="C274" s="33"/>
      <c r="D274" s="28"/>
      <c r="E274" s="29"/>
      <c r="F274" s="30"/>
      <c r="G274" s="34"/>
      <c r="H274" s="34"/>
      <c r="I274" s="74"/>
      <c r="J274" s="75"/>
      <c r="K274" s="125"/>
      <c r="L274" s="76"/>
      <c r="M274" s="125"/>
      <c r="N274" s="78"/>
      <c r="O274" s="96"/>
    </row>
    <row r="275" spans="1:15">
      <c r="A275" s="25">
        <v>1</v>
      </c>
      <c r="B275" s="35" t="s">
        <v>231</v>
      </c>
      <c r="C275" s="55">
        <v>13133.4</v>
      </c>
      <c r="D275" s="28">
        <v>0.1</v>
      </c>
      <c r="E275" s="29">
        <f>C275+(C275*D275)</f>
        <v>14446.74</v>
      </c>
      <c r="F275" s="30" t="s">
        <v>17</v>
      </c>
      <c r="G275" s="96"/>
      <c r="H275" s="96"/>
      <c r="I275" s="74"/>
      <c r="J275" s="93"/>
      <c r="K275" s="125"/>
      <c r="L275" s="97"/>
      <c r="M275" s="125"/>
      <c r="N275" s="126"/>
      <c r="O275" s="96"/>
    </row>
    <row r="276" spans="1:15">
      <c r="A276" s="25">
        <v>2</v>
      </c>
      <c r="B276" s="41" t="s">
        <v>232</v>
      </c>
      <c r="C276" s="55">
        <v>5509.5</v>
      </c>
      <c r="D276" s="28">
        <v>0.1</v>
      </c>
      <c r="E276" s="29">
        <f t="shared" ref="E276" si="47">C276+(C276*D276)</f>
        <v>6060.45</v>
      </c>
      <c r="F276" s="30" t="s">
        <v>17</v>
      </c>
      <c r="G276" s="96"/>
      <c r="H276" s="96"/>
      <c r="I276" s="74"/>
      <c r="J276" s="93"/>
      <c r="K276" s="125"/>
      <c r="L276" s="97"/>
      <c r="M276" s="125"/>
      <c r="N276" s="126"/>
      <c r="O276" s="96"/>
    </row>
    <row r="277" spans="1:15">
      <c r="A277" s="32"/>
      <c r="B277" s="113"/>
      <c r="C277" s="114"/>
      <c r="D277" s="28"/>
      <c r="E277" s="29"/>
      <c r="F277" s="30"/>
      <c r="G277" s="96"/>
      <c r="H277" s="96"/>
      <c r="I277" s="74"/>
      <c r="J277" s="93"/>
      <c r="K277" s="125"/>
      <c r="L277" s="97"/>
      <c r="M277" s="125"/>
      <c r="N277" s="78"/>
      <c r="O277" s="96"/>
    </row>
    <row r="278" spans="1:15">
      <c r="A278" s="32"/>
      <c r="B278" s="110" t="s">
        <v>233</v>
      </c>
      <c r="C278" s="27"/>
      <c r="D278" s="28"/>
      <c r="E278" s="29"/>
      <c r="F278" s="30"/>
      <c r="G278" s="31"/>
      <c r="H278" s="31"/>
      <c r="I278" s="74"/>
      <c r="J278" s="75"/>
      <c r="K278" s="125"/>
      <c r="L278" s="76"/>
      <c r="M278" s="125"/>
      <c r="N278" s="78"/>
      <c r="O278" s="96"/>
    </row>
    <row r="279" spans="1:15" customFormat="1" ht="120">
      <c r="A279" s="47">
        <v>1</v>
      </c>
      <c r="B279" s="48" t="s">
        <v>234</v>
      </c>
      <c r="C279" s="36">
        <v>15</v>
      </c>
      <c r="D279" s="133">
        <v>0</v>
      </c>
      <c r="E279" s="29">
        <f>C279+(C279*D279)</f>
        <v>15</v>
      </c>
      <c r="F279" s="29" t="s">
        <v>50</v>
      </c>
      <c r="G279" s="96"/>
      <c r="H279" s="36"/>
      <c r="I279" s="92"/>
      <c r="J279" s="93"/>
      <c r="K279" s="125"/>
      <c r="L279" s="55"/>
      <c r="M279" s="144"/>
      <c r="N279" s="126"/>
      <c r="O279" s="96"/>
    </row>
    <row r="280" spans="1:15" customFormat="1" ht="90">
      <c r="A280" s="47">
        <v>2</v>
      </c>
      <c r="B280" s="52" t="s">
        <v>235</v>
      </c>
      <c r="C280" s="36">
        <v>3</v>
      </c>
      <c r="D280" s="133">
        <v>0</v>
      </c>
      <c r="E280" s="29">
        <f t="shared" ref="E280:E281" si="48">C280+(C280*D280)</f>
        <v>3</v>
      </c>
      <c r="F280" s="29" t="s">
        <v>50</v>
      </c>
      <c r="G280" s="96"/>
      <c r="H280" s="36"/>
      <c r="I280" s="92"/>
      <c r="J280" s="93"/>
      <c r="K280" s="125"/>
      <c r="L280" s="55"/>
      <c r="M280" s="144"/>
      <c r="N280" s="126"/>
      <c r="O280" s="96"/>
    </row>
    <row r="281" spans="1:15" customFormat="1" ht="105">
      <c r="A281" s="47">
        <v>3</v>
      </c>
      <c r="B281" s="52" t="s">
        <v>236</v>
      </c>
      <c r="C281" s="55">
        <v>2</v>
      </c>
      <c r="D281" s="133">
        <v>0</v>
      </c>
      <c r="E281" s="29">
        <f t="shared" si="48"/>
        <v>2</v>
      </c>
      <c r="F281" s="29" t="s">
        <v>50</v>
      </c>
      <c r="G281" s="96"/>
      <c r="H281" s="36"/>
      <c r="I281" s="92"/>
      <c r="J281" s="93"/>
      <c r="K281" s="125"/>
      <c r="L281" s="55"/>
      <c r="M281" s="144"/>
      <c r="N281" s="126"/>
      <c r="O281" s="96"/>
    </row>
    <row r="282" spans="1:15" ht="90">
      <c r="A282" s="47">
        <v>4</v>
      </c>
      <c r="B282" s="52" t="s">
        <v>237</v>
      </c>
      <c r="C282" s="36">
        <v>4</v>
      </c>
      <c r="D282" s="28">
        <v>0</v>
      </c>
      <c r="E282" s="56">
        <f t="shared" ref="E282:E421" si="49">C282+(C282*D282)</f>
        <v>4</v>
      </c>
      <c r="F282" s="30" t="s">
        <v>50</v>
      </c>
      <c r="G282" s="96"/>
      <c r="H282" s="57"/>
      <c r="I282" s="92"/>
      <c r="J282" s="93"/>
      <c r="K282" s="125"/>
      <c r="L282" s="55"/>
      <c r="M282" s="144"/>
      <c r="N282" s="126"/>
      <c r="O282" s="96"/>
    </row>
    <row r="283" spans="1:15" customFormat="1" ht="90">
      <c r="A283" s="47">
        <v>5</v>
      </c>
      <c r="B283" s="52" t="s">
        <v>238</v>
      </c>
      <c r="C283" s="36">
        <v>2</v>
      </c>
      <c r="D283" s="133">
        <v>0</v>
      </c>
      <c r="E283" s="29">
        <f t="shared" si="49"/>
        <v>2</v>
      </c>
      <c r="F283" s="30" t="s">
        <v>50</v>
      </c>
      <c r="G283" s="96"/>
      <c r="H283" s="36"/>
      <c r="I283" s="92"/>
      <c r="J283" s="93"/>
      <c r="K283" s="125"/>
      <c r="L283" s="55"/>
      <c r="M283" s="144"/>
      <c r="N283" s="126"/>
      <c r="O283" s="96"/>
    </row>
    <row r="284" spans="1:15" customFormat="1" ht="90">
      <c r="A284" s="47">
        <v>6</v>
      </c>
      <c r="B284" s="52" t="s">
        <v>239</v>
      </c>
      <c r="C284" s="36">
        <v>17</v>
      </c>
      <c r="D284" s="133">
        <v>0</v>
      </c>
      <c r="E284" s="29">
        <f t="shared" si="49"/>
        <v>17</v>
      </c>
      <c r="F284" s="30" t="s">
        <v>50</v>
      </c>
      <c r="G284" s="96"/>
      <c r="H284" s="36"/>
      <c r="I284" s="92"/>
      <c r="J284" s="93"/>
      <c r="K284" s="125"/>
      <c r="L284" s="55"/>
      <c r="M284" s="144"/>
      <c r="N284" s="126"/>
      <c r="O284" s="96"/>
    </row>
    <row r="285" spans="1:15" customFormat="1" ht="90">
      <c r="A285" s="47">
        <v>7</v>
      </c>
      <c r="B285" s="52" t="s">
        <v>240</v>
      </c>
      <c r="C285" s="36">
        <v>2</v>
      </c>
      <c r="D285" s="133">
        <v>0</v>
      </c>
      <c r="E285" s="29">
        <f t="shared" ref="E285:E406" si="50">C285+(C285*D285)</f>
        <v>2</v>
      </c>
      <c r="F285" s="29" t="s">
        <v>50</v>
      </c>
      <c r="G285" s="96"/>
      <c r="H285" s="36"/>
      <c r="I285" s="92"/>
      <c r="J285" s="93"/>
      <c r="K285" s="125"/>
      <c r="L285" s="55"/>
      <c r="M285" s="144"/>
      <c r="N285" s="126"/>
      <c r="O285" s="96"/>
    </row>
    <row r="286" spans="1:15" customFormat="1" ht="75">
      <c r="A286" s="47">
        <v>8</v>
      </c>
      <c r="B286" s="52" t="s">
        <v>241</v>
      </c>
      <c r="C286" s="36">
        <v>4</v>
      </c>
      <c r="D286" s="133">
        <v>0</v>
      </c>
      <c r="E286" s="29">
        <f t="shared" si="50"/>
        <v>4</v>
      </c>
      <c r="F286" s="29" t="s">
        <v>50</v>
      </c>
      <c r="G286" s="96"/>
      <c r="H286" s="36"/>
      <c r="I286" s="92"/>
      <c r="J286" s="93"/>
      <c r="K286" s="125"/>
      <c r="L286" s="55"/>
      <c r="M286" s="144"/>
      <c r="N286" s="126"/>
      <c r="O286" s="96"/>
    </row>
    <row r="287" spans="1:15" customFormat="1" ht="90">
      <c r="A287" s="47">
        <v>9</v>
      </c>
      <c r="B287" s="52" t="s">
        <v>242</v>
      </c>
      <c r="C287" s="36">
        <v>21</v>
      </c>
      <c r="D287" s="133">
        <v>0</v>
      </c>
      <c r="E287" s="29">
        <f t="shared" si="50"/>
        <v>21</v>
      </c>
      <c r="F287" s="29" t="s">
        <v>50</v>
      </c>
      <c r="G287" s="96"/>
      <c r="H287" s="36"/>
      <c r="I287" s="92"/>
      <c r="J287" s="93"/>
      <c r="K287" s="125"/>
      <c r="L287" s="55"/>
      <c r="M287" s="144"/>
      <c r="N287" s="126"/>
      <c r="O287" s="96"/>
    </row>
    <row r="288" spans="1:15" customFormat="1" ht="101.25" customHeight="1">
      <c r="A288" s="47">
        <v>10</v>
      </c>
      <c r="B288" s="52" t="s">
        <v>243</v>
      </c>
      <c r="C288" s="36">
        <v>9</v>
      </c>
      <c r="D288" s="133">
        <v>0</v>
      </c>
      <c r="E288" s="29">
        <f t="shared" ref="E288:E300" si="51">C288+(C288*D288)</f>
        <v>9</v>
      </c>
      <c r="F288" s="29" t="s">
        <v>50</v>
      </c>
      <c r="G288" s="96"/>
      <c r="H288" s="36"/>
      <c r="I288" s="92"/>
      <c r="J288" s="93"/>
      <c r="K288" s="125"/>
      <c r="L288" s="55"/>
      <c r="M288" s="144"/>
      <c r="N288" s="126"/>
      <c r="O288" s="96"/>
    </row>
    <row r="289" spans="1:15" customFormat="1" ht="90">
      <c r="A289" s="47">
        <v>11</v>
      </c>
      <c r="B289" s="52" t="s">
        <v>244</v>
      </c>
      <c r="C289" s="55">
        <v>37</v>
      </c>
      <c r="D289" s="133">
        <v>0</v>
      </c>
      <c r="E289" s="29">
        <f t="shared" si="51"/>
        <v>37</v>
      </c>
      <c r="F289" s="29" t="s">
        <v>50</v>
      </c>
      <c r="G289" s="96"/>
      <c r="H289" s="36"/>
      <c r="I289" s="92"/>
      <c r="J289" s="93"/>
      <c r="K289" s="125"/>
      <c r="L289" s="55"/>
      <c r="M289" s="144"/>
      <c r="N289" s="126"/>
      <c r="O289" s="96"/>
    </row>
    <row r="290" spans="1:15" customFormat="1" ht="105">
      <c r="A290" s="47">
        <v>12</v>
      </c>
      <c r="B290" s="52" t="s">
        <v>245</v>
      </c>
      <c r="C290" s="36">
        <v>13</v>
      </c>
      <c r="D290" s="133">
        <v>0</v>
      </c>
      <c r="E290" s="29">
        <f t="shared" si="51"/>
        <v>13</v>
      </c>
      <c r="F290" s="30" t="s">
        <v>50</v>
      </c>
      <c r="G290" s="96"/>
      <c r="H290" s="36"/>
      <c r="I290" s="92"/>
      <c r="J290" s="93"/>
      <c r="K290" s="125"/>
      <c r="L290" s="55"/>
      <c r="M290" s="144"/>
      <c r="N290" s="126"/>
      <c r="O290" s="96"/>
    </row>
    <row r="291" spans="1:15" customFormat="1" ht="75">
      <c r="A291" s="47">
        <v>13</v>
      </c>
      <c r="B291" s="52" t="s">
        <v>246</v>
      </c>
      <c r="C291" s="36">
        <v>14</v>
      </c>
      <c r="D291" s="133">
        <v>0</v>
      </c>
      <c r="E291" s="29">
        <f t="shared" si="51"/>
        <v>14</v>
      </c>
      <c r="F291" s="30" t="s">
        <v>50</v>
      </c>
      <c r="G291" s="96"/>
      <c r="H291" s="36"/>
      <c r="I291" s="92"/>
      <c r="J291" s="93"/>
      <c r="K291" s="125"/>
      <c r="L291" s="55"/>
      <c r="M291" s="144"/>
      <c r="N291" s="126"/>
      <c r="O291" s="96"/>
    </row>
    <row r="292" spans="1:15" customFormat="1" ht="75">
      <c r="A292" s="47">
        <v>14</v>
      </c>
      <c r="B292" s="52" t="s">
        <v>247</v>
      </c>
      <c r="C292" s="36">
        <v>11</v>
      </c>
      <c r="D292" s="133">
        <v>0</v>
      </c>
      <c r="E292" s="29">
        <f t="shared" si="51"/>
        <v>11</v>
      </c>
      <c r="F292" s="29" t="s">
        <v>50</v>
      </c>
      <c r="G292" s="96"/>
      <c r="H292" s="36"/>
      <c r="I292" s="92"/>
      <c r="J292" s="93"/>
      <c r="K292" s="125"/>
      <c r="L292" s="55"/>
      <c r="M292" s="144"/>
      <c r="N292" s="126"/>
      <c r="O292" s="96"/>
    </row>
    <row r="293" spans="1:15" customFormat="1" ht="90">
      <c r="A293" s="47">
        <v>15</v>
      </c>
      <c r="B293" s="52" t="s">
        <v>248</v>
      </c>
      <c r="C293" s="36">
        <v>10</v>
      </c>
      <c r="D293" s="133">
        <v>0</v>
      </c>
      <c r="E293" s="29">
        <f t="shared" si="51"/>
        <v>10</v>
      </c>
      <c r="F293" s="29" t="s">
        <v>50</v>
      </c>
      <c r="G293" s="96"/>
      <c r="H293" s="36"/>
      <c r="I293" s="92"/>
      <c r="J293" s="93"/>
      <c r="K293" s="125"/>
      <c r="L293" s="55"/>
      <c r="M293" s="144"/>
      <c r="N293" s="126"/>
      <c r="O293" s="96"/>
    </row>
    <row r="294" spans="1:15" customFormat="1" ht="105">
      <c r="A294" s="47">
        <v>16</v>
      </c>
      <c r="B294" s="52" t="s">
        <v>249</v>
      </c>
      <c r="C294" s="55">
        <v>1</v>
      </c>
      <c r="D294" s="133">
        <v>0</v>
      </c>
      <c r="E294" s="29">
        <f t="shared" si="51"/>
        <v>1</v>
      </c>
      <c r="F294" s="29" t="s">
        <v>50</v>
      </c>
      <c r="G294" s="96"/>
      <c r="H294" s="36"/>
      <c r="I294" s="92"/>
      <c r="J294" s="93"/>
      <c r="K294" s="125"/>
      <c r="L294" s="55"/>
      <c r="M294" s="144"/>
      <c r="N294" s="126"/>
      <c r="O294" s="96"/>
    </row>
    <row r="295" spans="1:15" ht="90">
      <c r="A295" s="47">
        <v>17</v>
      </c>
      <c r="B295" s="52" t="s">
        <v>250</v>
      </c>
      <c r="C295" s="36">
        <v>1</v>
      </c>
      <c r="D295" s="28">
        <v>0</v>
      </c>
      <c r="E295" s="56">
        <f t="shared" si="51"/>
        <v>1</v>
      </c>
      <c r="F295" s="30" t="s">
        <v>50</v>
      </c>
      <c r="G295" s="96"/>
      <c r="H295" s="57"/>
      <c r="I295" s="92"/>
      <c r="J295" s="93"/>
      <c r="K295" s="125"/>
      <c r="L295" s="55"/>
      <c r="M295" s="144"/>
      <c r="N295" s="126"/>
      <c r="O295" s="96"/>
    </row>
    <row r="296" spans="1:15" customFormat="1" ht="75">
      <c r="A296" s="47">
        <v>18</v>
      </c>
      <c r="B296" s="52" t="s">
        <v>251</v>
      </c>
      <c r="C296" s="36">
        <v>29</v>
      </c>
      <c r="D296" s="133">
        <v>0</v>
      </c>
      <c r="E296" s="29">
        <f t="shared" si="51"/>
        <v>29</v>
      </c>
      <c r="F296" s="30" t="s">
        <v>50</v>
      </c>
      <c r="G296" s="96"/>
      <c r="H296" s="36"/>
      <c r="I296" s="92"/>
      <c r="J296" s="93"/>
      <c r="K296" s="125"/>
      <c r="L296" s="55"/>
      <c r="M296" s="144"/>
      <c r="N296" s="126"/>
      <c r="O296" s="96"/>
    </row>
    <row r="297" spans="1:15" customFormat="1" ht="75">
      <c r="A297" s="47">
        <v>19</v>
      </c>
      <c r="B297" s="52" t="s">
        <v>252</v>
      </c>
      <c r="C297" s="36">
        <v>1</v>
      </c>
      <c r="D297" s="133">
        <v>0</v>
      </c>
      <c r="E297" s="29">
        <f t="shared" si="51"/>
        <v>1</v>
      </c>
      <c r="F297" s="30" t="s">
        <v>50</v>
      </c>
      <c r="G297" s="96"/>
      <c r="H297" s="36"/>
      <c r="I297" s="92"/>
      <c r="J297" s="93"/>
      <c r="K297" s="125"/>
      <c r="L297" s="55"/>
      <c r="M297" s="144"/>
      <c r="N297" s="126"/>
      <c r="O297" s="96"/>
    </row>
    <row r="298" spans="1:15" customFormat="1" ht="105">
      <c r="A298" s="47">
        <v>20</v>
      </c>
      <c r="B298" s="52" t="s">
        <v>253</v>
      </c>
      <c r="C298" s="36">
        <v>14</v>
      </c>
      <c r="D298" s="133">
        <v>0</v>
      </c>
      <c r="E298" s="29">
        <f t="shared" si="51"/>
        <v>14</v>
      </c>
      <c r="F298" s="29" t="s">
        <v>50</v>
      </c>
      <c r="G298" s="96"/>
      <c r="H298" s="36"/>
      <c r="I298" s="92"/>
      <c r="J298" s="93"/>
      <c r="K298" s="125"/>
      <c r="L298" s="55"/>
      <c r="M298" s="144"/>
      <c r="N298" s="126"/>
      <c r="O298" s="96"/>
    </row>
    <row r="299" spans="1:15" customFormat="1" ht="90">
      <c r="A299" s="47">
        <v>21</v>
      </c>
      <c r="B299" s="52" t="s">
        <v>254</v>
      </c>
      <c r="C299" s="36">
        <v>27</v>
      </c>
      <c r="D299" s="133">
        <v>0</v>
      </c>
      <c r="E299" s="29">
        <f t="shared" si="51"/>
        <v>27</v>
      </c>
      <c r="F299" s="29" t="s">
        <v>50</v>
      </c>
      <c r="G299" s="96"/>
      <c r="H299" s="36"/>
      <c r="I299" s="92"/>
      <c r="J299" s="93"/>
      <c r="K299" s="125"/>
      <c r="L299" s="55"/>
      <c r="M299" s="144"/>
      <c r="N299" s="126"/>
      <c r="O299" s="96"/>
    </row>
    <row r="300" spans="1:15" customFormat="1">
      <c r="A300" s="47">
        <v>22</v>
      </c>
      <c r="B300" s="52" t="s">
        <v>255</v>
      </c>
      <c r="C300" s="36">
        <v>13</v>
      </c>
      <c r="D300" s="133">
        <v>0</v>
      </c>
      <c r="E300" s="29">
        <f t="shared" si="51"/>
        <v>13</v>
      </c>
      <c r="F300" s="29" t="s">
        <v>50</v>
      </c>
      <c r="G300" s="96"/>
      <c r="H300" s="36"/>
      <c r="I300" s="92"/>
      <c r="J300" s="93"/>
      <c r="K300" s="125"/>
      <c r="L300" s="55"/>
      <c r="M300" s="144"/>
      <c r="N300" s="126"/>
      <c r="O300" s="96"/>
    </row>
    <row r="301" spans="1:15" ht="105">
      <c r="A301" s="47">
        <v>23</v>
      </c>
      <c r="B301" s="52" t="s">
        <v>256</v>
      </c>
      <c r="C301" s="55">
        <v>1</v>
      </c>
      <c r="D301" s="28">
        <v>0</v>
      </c>
      <c r="E301" s="56">
        <f t="shared" ref="E301:E311" si="52">C301+(C301*D301)</f>
        <v>1</v>
      </c>
      <c r="F301" s="30" t="s">
        <v>50</v>
      </c>
      <c r="G301" s="96"/>
      <c r="H301" s="57"/>
      <c r="I301" s="92"/>
      <c r="J301" s="93"/>
      <c r="K301" s="125"/>
      <c r="L301" s="55"/>
      <c r="M301" s="144"/>
      <c r="N301" s="126"/>
      <c r="O301" s="96"/>
    </row>
    <row r="302" spans="1:15" customFormat="1" ht="135">
      <c r="A302" s="47">
        <v>24</v>
      </c>
      <c r="B302" s="52" t="s">
        <v>257</v>
      </c>
      <c r="C302" s="36">
        <v>2</v>
      </c>
      <c r="D302" s="133">
        <v>0</v>
      </c>
      <c r="E302" s="29">
        <f t="shared" si="52"/>
        <v>2</v>
      </c>
      <c r="F302" s="30" t="s">
        <v>50</v>
      </c>
      <c r="G302" s="96"/>
      <c r="H302" s="36"/>
      <c r="I302" s="92"/>
      <c r="J302" s="93"/>
      <c r="K302" s="125"/>
      <c r="L302" s="55"/>
      <c r="M302" s="144"/>
      <c r="N302" s="126"/>
      <c r="O302" s="96"/>
    </row>
    <row r="303" spans="1:15" customFormat="1" ht="90">
      <c r="A303" s="47">
        <v>25</v>
      </c>
      <c r="B303" s="52" t="s">
        <v>258</v>
      </c>
      <c r="C303" s="36">
        <v>16</v>
      </c>
      <c r="D303" s="133">
        <v>0</v>
      </c>
      <c r="E303" s="29">
        <f t="shared" si="52"/>
        <v>16</v>
      </c>
      <c r="F303" s="30" t="s">
        <v>50</v>
      </c>
      <c r="G303" s="96"/>
      <c r="H303" s="36"/>
      <c r="I303" s="92"/>
      <c r="J303" s="93"/>
      <c r="K303" s="125"/>
      <c r="L303" s="55"/>
      <c r="M303" s="144"/>
      <c r="N303" s="126"/>
      <c r="O303" s="96"/>
    </row>
    <row r="304" spans="1:15" customFormat="1" ht="90">
      <c r="A304" s="47">
        <v>26</v>
      </c>
      <c r="B304" s="52" t="s">
        <v>259</v>
      </c>
      <c r="C304" s="36">
        <v>16</v>
      </c>
      <c r="D304" s="133">
        <v>0</v>
      </c>
      <c r="E304" s="29">
        <f t="shared" si="52"/>
        <v>16</v>
      </c>
      <c r="F304" s="29" t="s">
        <v>50</v>
      </c>
      <c r="G304" s="96"/>
      <c r="H304" s="36"/>
      <c r="I304" s="92"/>
      <c r="J304" s="93"/>
      <c r="K304" s="125"/>
      <c r="L304" s="55"/>
      <c r="M304" s="144"/>
      <c r="N304" s="126"/>
      <c r="O304" s="96"/>
    </row>
    <row r="305" spans="1:15" customFormat="1" ht="105">
      <c r="A305" s="47">
        <v>27</v>
      </c>
      <c r="B305" s="52" t="s">
        <v>260</v>
      </c>
      <c r="C305" s="36">
        <v>3</v>
      </c>
      <c r="D305" s="133">
        <v>0</v>
      </c>
      <c r="E305" s="29">
        <f t="shared" si="52"/>
        <v>3</v>
      </c>
      <c r="F305" s="29" t="s">
        <v>50</v>
      </c>
      <c r="G305" s="96"/>
      <c r="H305" s="36"/>
      <c r="I305" s="92"/>
      <c r="J305" s="93"/>
      <c r="K305" s="125"/>
      <c r="L305" s="55"/>
      <c r="M305" s="144"/>
      <c r="N305" s="126"/>
      <c r="O305" s="96"/>
    </row>
    <row r="306" spans="1:15" ht="105">
      <c r="A306" s="47">
        <v>28</v>
      </c>
      <c r="B306" s="52" t="s">
        <v>261</v>
      </c>
      <c r="C306" s="55">
        <v>2</v>
      </c>
      <c r="D306" s="28">
        <v>0</v>
      </c>
      <c r="E306" s="56">
        <f t="shared" si="52"/>
        <v>2</v>
      </c>
      <c r="F306" s="30" t="s">
        <v>50</v>
      </c>
      <c r="G306" s="96"/>
      <c r="H306" s="57"/>
      <c r="I306" s="92"/>
      <c r="J306" s="93"/>
      <c r="K306" s="125"/>
      <c r="L306" s="55"/>
      <c r="M306" s="144"/>
      <c r="N306" s="126"/>
      <c r="O306" s="96"/>
    </row>
    <row r="307" spans="1:15" customFormat="1" ht="90">
      <c r="A307" s="47">
        <v>29</v>
      </c>
      <c r="B307" s="52" t="s">
        <v>262</v>
      </c>
      <c r="C307" s="36">
        <v>7</v>
      </c>
      <c r="D307" s="133">
        <v>0</v>
      </c>
      <c r="E307" s="29">
        <f t="shared" si="52"/>
        <v>7</v>
      </c>
      <c r="F307" s="30" t="s">
        <v>50</v>
      </c>
      <c r="G307" s="96"/>
      <c r="H307" s="36"/>
      <c r="I307" s="92"/>
      <c r="J307" s="93"/>
      <c r="K307" s="125"/>
      <c r="L307" s="55"/>
      <c r="M307" s="144"/>
      <c r="N307" s="126"/>
      <c r="O307" s="96"/>
    </row>
    <row r="308" spans="1:15" customFormat="1" ht="135">
      <c r="A308" s="47">
        <v>30</v>
      </c>
      <c r="B308" s="52" t="s">
        <v>263</v>
      </c>
      <c r="C308" s="36">
        <v>1</v>
      </c>
      <c r="D308" s="133">
        <v>0</v>
      </c>
      <c r="E308" s="29">
        <f t="shared" si="52"/>
        <v>1</v>
      </c>
      <c r="F308" s="30" t="s">
        <v>50</v>
      </c>
      <c r="G308" s="96"/>
      <c r="H308" s="36"/>
      <c r="I308" s="92"/>
      <c r="J308" s="93"/>
      <c r="K308" s="125"/>
      <c r="L308" s="55"/>
      <c r="M308" s="144"/>
      <c r="N308" s="126"/>
      <c r="O308" s="96"/>
    </row>
    <row r="309" spans="1:15" customFormat="1" ht="90">
      <c r="A309" s="47">
        <v>31</v>
      </c>
      <c r="B309" s="52" t="s">
        <v>264</v>
      </c>
      <c r="C309" s="36">
        <v>24</v>
      </c>
      <c r="D309" s="133">
        <v>0</v>
      </c>
      <c r="E309" s="29">
        <f t="shared" si="52"/>
        <v>24</v>
      </c>
      <c r="F309" s="29" t="s">
        <v>50</v>
      </c>
      <c r="G309" s="96"/>
      <c r="H309" s="36"/>
      <c r="I309" s="92"/>
      <c r="J309" s="93"/>
      <c r="K309" s="125"/>
      <c r="L309" s="55"/>
      <c r="M309" s="144"/>
      <c r="N309" s="126"/>
      <c r="O309" s="96"/>
    </row>
    <row r="310" spans="1:15" customFormat="1" ht="90">
      <c r="A310" s="47">
        <v>32</v>
      </c>
      <c r="B310" s="52" t="s">
        <v>265</v>
      </c>
      <c r="C310" s="36">
        <v>30</v>
      </c>
      <c r="D310" s="133">
        <v>0</v>
      </c>
      <c r="E310" s="29">
        <f t="shared" si="52"/>
        <v>30</v>
      </c>
      <c r="F310" s="29" t="s">
        <v>50</v>
      </c>
      <c r="G310" s="96"/>
      <c r="H310" s="36"/>
      <c r="I310" s="92"/>
      <c r="J310" s="93"/>
      <c r="K310" s="125"/>
      <c r="L310" s="55"/>
      <c r="M310" s="144"/>
      <c r="N310" s="126"/>
      <c r="O310" s="96"/>
    </row>
    <row r="311" spans="1:15" customFormat="1" ht="105">
      <c r="A311" s="47">
        <v>33</v>
      </c>
      <c r="B311" s="52" t="s">
        <v>266</v>
      </c>
      <c r="C311" s="36">
        <v>2</v>
      </c>
      <c r="D311" s="133">
        <v>0</v>
      </c>
      <c r="E311" s="29">
        <f t="shared" si="52"/>
        <v>2</v>
      </c>
      <c r="F311" s="29" t="s">
        <v>50</v>
      </c>
      <c r="G311" s="96"/>
      <c r="H311" s="36"/>
      <c r="I311" s="92"/>
      <c r="J311" s="93"/>
      <c r="K311" s="125"/>
      <c r="L311" s="55"/>
      <c r="M311" s="144"/>
      <c r="N311" s="126"/>
      <c r="O311" s="96"/>
    </row>
    <row r="312" spans="1:15" customFormat="1" ht="90">
      <c r="A312" s="47">
        <v>34</v>
      </c>
      <c r="B312" s="52" t="s">
        <v>267</v>
      </c>
      <c r="C312" s="36">
        <v>4</v>
      </c>
      <c r="D312" s="133">
        <v>0</v>
      </c>
      <c r="E312" s="29">
        <f t="shared" ref="E312:E324" si="53">C312+(C312*D312)</f>
        <v>4</v>
      </c>
      <c r="F312" s="29" t="s">
        <v>50</v>
      </c>
      <c r="G312" s="96"/>
      <c r="H312" s="36"/>
      <c r="I312" s="92"/>
      <c r="J312" s="93"/>
      <c r="K312" s="125"/>
      <c r="L312" s="55"/>
      <c r="M312" s="144"/>
      <c r="N312" s="126"/>
      <c r="O312" s="96"/>
    </row>
    <row r="313" spans="1:15" customFormat="1" ht="90">
      <c r="A313" s="47">
        <v>35</v>
      </c>
      <c r="B313" s="52" t="s">
        <v>268</v>
      </c>
      <c r="C313" s="36">
        <v>2</v>
      </c>
      <c r="D313" s="133">
        <v>0</v>
      </c>
      <c r="E313" s="29">
        <f t="shared" si="53"/>
        <v>2</v>
      </c>
      <c r="F313" s="29" t="s">
        <v>50</v>
      </c>
      <c r="G313" s="96"/>
      <c r="H313" s="36"/>
      <c r="I313" s="92"/>
      <c r="J313" s="93"/>
      <c r="K313" s="125"/>
      <c r="L313" s="55"/>
      <c r="M313" s="144"/>
      <c r="N313" s="126"/>
      <c r="O313" s="96"/>
    </row>
    <row r="314" spans="1:15" ht="105">
      <c r="A314" s="47">
        <v>36</v>
      </c>
      <c r="B314" s="52" t="s">
        <v>256</v>
      </c>
      <c r="C314" s="55">
        <v>3</v>
      </c>
      <c r="D314" s="28">
        <v>0</v>
      </c>
      <c r="E314" s="56">
        <f t="shared" si="53"/>
        <v>3</v>
      </c>
      <c r="F314" s="30" t="s">
        <v>50</v>
      </c>
      <c r="G314" s="96"/>
      <c r="H314" s="57"/>
      <c r="I314" s="92"/>
      <c r="J314" s="93"/>
      <c r="K314" s="125"/>
      <c r="L314" s="55"/>
      <c r="M314" s="144"/>
      <c r="N314" s="126"/>
      <c r="O314" s="96"/>
    </row>
    <row r="315" spans="1:15" customFormat="1" ht="90">
      <c r="A315" s="47">
        <v>37</v>
      </c>
      <c r="B315" s="52" t="s">
        <v>269</v>
      </c>
      <c r="C315" s="36">
        <v>80</v>
      </c>
      <c r="D315" s="133">
        <v>0</v>
      </c>
      <c r="E315" s="29">
        <f t="shared" si="53"/>
        <v>80</v>
      </c>
      <c r="F315" s="30" t="s">
        <v>50</v>
      </c>
      <c r="G315" s="96"/>
      <c r="H315" s="36"/>
      <c r="I315" s="92"/>
      <c r="J315" s="93"/>
      <c r="K315" s="125"/>
      <c r="L315" s="55"/>
      <c r="M315" s="144"/>
      <c r="N315" s="126"/>
      <c r="O315" s="96"/>
    </row>
    <row r="316" spans="1:15" customFormat="1" ht="90">
      <c r="A316" s="47">
        <v>38</v>
      </c>
      <c r="B316" s="52" t="s">
        <v>270</v>
      </c>
      <c r="C316" s="36">
        <v>6</v>
      </c>
      <c r="D316" s="133">
        <v>0</v>
      </c>
      <c r="E316" s="29">
        <f t="shared" si="53"/>
        <v>6</v>
      </c>
      <c r="F316" s="30" t="s">
        <v>50</v>
      </c>
      <c r="G316" s="96"/>
      <c r="H316" s="36"/>
      <c r="I316" s="92"/>
      <c r="J316" s="93"/>
      <c r="K316" s="125"/>
      <c r="L316" s="55"/>
      <c r="M316" s="144"/>
      <c r="N316" s="126"/>
      <c r="O316" s="96"/>
    </row>
    <row r="317" spans="1:15" customFormat="1" ht="105">
      <c r="A317" s="47">
        <v>39</v>
      </c>
      <c r="B317" s="52" t="s">
        <v>271</v>
      </c>
      <c r="C317" s="36">
        <v>2</v>
      </c>
      <c r="D317" s="133">
        <v>0</v>
      </c>
      <c r="E317" s="29">
        <f t="shared" si="53"/>
        <v>2</v>
      </c>
      <c r="F317" s="29" t="s">
        <v>50</v>
      </c>
      <c r="G317" s="96"/>
      <c r="H317" s="36"/>
      <c r="I317" s="92"/>
      <c r="J317" s="93"/>
      <c r="K317" s="125"/>
      <c r="L317" s="55"/>
      <c r="M317" s="144"/>
      <c r="N317" s="126"/>
      <c r="O317" s="96"/>
    </row>
    <row r="318" spans="1:15" customFormat="1" ht="90">
      <c r="A318" s="47">
        <v>40</v>
      </c>
      <c r="B318" s="52" t="s">
        <v>272</v>
      </c>
      <c r="C318" s="36">
        <v>71</v>
      </c>
      <c r="D318" s="133">
        <v>0</v>
      </c>
      <c r="E318" s="29">
        <f t="shared" si="53"/>
        <v>71</v>
      </c>
      <c r="F318" s="29" t="s">
        <v>50</v>
      </c>
      <c r="G318" s="96"/>
      <c r="H318" s="36"/>
      <c r="I318" s="92"/>
      <c r="J318" s="93"/>
      <c r="K318" s="125"/>
      <c r="L318" s="55"/>
      <c r="M318" s="144"/>
      <c r="N318" s="126"/>
      <c r="O318" s="96"/>
    </row>
    <row r="319" spans="1:15" customFormat="1" ht="105">
      <c r="A319" s="47">
        <v>41</v>
      </c>
      <c r="B319" s="52" t="s">
        <v>273</v>
      </c>
      <c r="C319" s="36">
        <v>2</v>
      </c>
      <c r="D319" s="133">
        <v>0</v>
      </c>
      <c r="E319" s="29">
        <f t="shared" si="53"/>
        <v>2</v>
      </c>
      <c r="F319" s="29" t="s">
        <v>50</v>
      </c>
      <c r="G319" s="96"/>
      <c r="H319" s="36"/>
      <c r="I319" s="92"/>
      <c r="J319" s="93"/>
      <c r="K319" s="125"/>
      <c r="L319" s="55"/>
      <c r="M319" s="144"/>
      <c r="N319" s="126"/>
      <c r="O319" s="96"/>
    </row>
    <row r="320" spans="1:15" ht="90">
      <c r="A320" s="47">
        <v>42</v>
      </c>
      <c r="B320" s="52" t="s">
        <v>274</v>
      </c>
      <c r="C320" s="55">
        <v>39</v>
      </c>
      <c r="D320" s="28">
        <v>0</v>
      </c>
      <c r="E320" s="56">
        <f t="shared" si="53"/>
        <v>39</v>
      </c>
      <c r="F320" s="30" t="s">
        <v>50</v>
      </c>
      <c r="G320" s="96"/>
      <c r="H320" s="57"/>
      <c r="I320" s="92"/>
      <c r="J320" s="93"/>
      <c r="K320" s="125"/>
      <c r="L320" s="55"/>
      <c r="M320" s="144"/>
      <c r="N320" s="126"/>
      <c r="O320" s="96"/>
    </row>
    <row r="321" spans="1:15" customFormat="1" ht="135">
      <c r="A321" s="47">
        <v>43</v>
      </c>
      <c r="B321" s="52" t="s">
        <v>275</v>
      </c>
      <c r="C321" s="36">
        <v>6</v>
      </c>
      <c r="D321" s="133">
        <v>0</v>
      </c>
      <c r="E321" s="29">
        <f t="shared" si="53"/>
        <v>6</v>
      </c>
      <c r="F321" s="30" t="s">
        <v>50</v>
      </c>
      <c r="G321" s="96"/>
      <c r="H321" s="36"/>
      <c r="I321" s="92"/>
      <c r="J321" s="93"/>
      <c r="K321" s="125"/>
      <c r="L321" s="55"/>
      <c r="M321" s="144"/>
      <c r="N321" s="126"/>
      <c r="O321" s="96"/>
    </row>
    <row r="322" spans="1:15" customFormat="1" ht="105">
      <c r="A322" s="47">
        <v>44</v>
      </c>
      <c r="B322" s="52" t="s">
        <v>276</v>
      </c>
      <c r="C322" s="36">
        <v>13</v>
      </c>
      <c r="D322" s="133">
        <v>0</v>
      </c>
      <c r="E322" s="29">
        <f t="shared" si="53"/>
        <v>13</v>
      </c>
      <c r="F322" s="30" t="s">
        <v>50</v>
      </c>
      <c r="G322" s="96"/>
      <c r="H322" s="36"/>
      <c r="I322" s="92"/>
      <c r="J322" s="93"/>
      <c r="K322" s="125"/>
      <c r="L322" s="55"/>
      <c r="M322" s="144"/>
      <c r="N322" s="126"/>
      <c r="O322" s="96"/>
    </row>
    <row r="323" spans="1:15" customFormat="1" ht="90">
      <c r="A323" s="47">
        <v>45</v>
      </c>
      <c r="B323" s="52" t="s">
        <v>277</v>
      </c>
      <c r="C323" s="36">
        <v>56</v>
      </c>
      <c r="D323" s="133">
        <v>0</v>
      </c>
      <c r="E323" s="29">
        <f t="shared" si="53"/>
        <v>56</v>
      </c>
      <c r="F323" s="29" t="s">
        <v>50</v>
      </c>
      <c r="G323" s="96"/>
      <c r="H323" s="36"/>
      <c r="I323" s="92"/>
      <c r="J323" s="93"/>
      <c r="K323" s="125"/>
      <c r="L323" s="55"/>
      <c r="M323" s="144"/>
      <c r="N323" s="126"/>
      <c r="O323" s="96"/>
    </row>
    <row r="324" spans="1:15" customFormat="1" ht="90">
      <c r="A324" s="47">
        <v>46</v>
      </c>
      <c r="B324" s="52" t="s">
        <v>278</v>
      </c>
      <c r="C324" s="36">
        <v>2</v>
      </c>
      <c r="D324" s="133">
        <v>0</v>
      </c>
      <c r="E324" s="29">
        <f t="shared" si="53"/>
        <v>2</v>
      </c>
      <c r="F324" s="29" t="s">
        <v>50</v>
      </c>
      <c r="G324" s="96"/>
      <c r="H324" s="36"/>
      <c r="I324" s="92"/>
      <c r="J324" s="93"/>
      <c r="K324" s="125"/>
      <c r="L324" s="55"/>
      <c r="M324" s="144"/>
      <c r="N324" s="126"/>
      <c r="O324" s="96"/>
    </row>
    <row r="325" spans="1:15" customFormat="1" ht="120">
      <c r="A325" s="47">
        <v>47</v>
      </c>
      <c r="B325" s="52" t="s">
        <v>279</v>
      </c>
      <c r="C325" s="36">
        <v>8</v>
      </c>
      <c r="D325" s="133">
        <v>0</v>
      </c>
      <c r="E325" s="29">
        <f t="shared" ref="E325:E330" si="54">C325+(C325*D325)</f>
        <v>8</v>
      </c>
      <c r="F325" s="29" t="s">
        <v>50</v>
      </c>
      <c r="G325" s="96"/>
      <c r="H325" s="36"/>
      <c r="I325" s="92"/>
      <c r="J325" s="93"/>
      <c r="K325" s="125"/>
      <c r="L325" s="55"/>
      <c r="M325" s="144"/>
      <c r="N325" s="126"/>
      <c r="O325" s="96"/>
    </row>
    <row r="326" spans="1:15" customFormat="1" ht="90">
      <c r="A326" s="47">
        <v>48</v>
      </c>
      <c r="B326" s="52" t="s">
        <v>280</v>
      </c>
      <c r="C326" s="36">
        <v>1</v>
      </c>
      <c r="D326" s="133">
        <v>0</v>
      </c>
      <c r="E326" s="29">
        <f t="shared" si="54"/>
        <v>1</v>
      </c>
      <c r="F326" s="29" t="s">
        <v>50</v>
      </c>
      <c r="G326" s="96"/>
      <c r="H326" s="36"/>
      <c r="I326" s="92"/>
      <c r="J326" s="93"/>
      <c r="K326" s="125"/>
      <c r="L326" s="55"/>
      <c r="M326" s="144"/>
      <c r="N326" s="126"/>
      <c r="O326" s="96"/>
    </row>
    <row r="327" spans="1:15" ht="105">
      <c r="A327" s="47">
        <v>49</v>
      </c>
      <c r="B327" s="52" t="s">
        <v>281</v>
      </c>
      <c r="C327" s="36">
        <v>2</v>
      </c>
      <c r="D327" s="28">
        <v>0</v>
      </c>
      <c r="E327" s="56">
        <f t="shared" si="54"/>
        <v>2</v>
      </c>
      <c r="F327" s="30" t="s">
        <v>50</v>
      </c>
      <c r="G327" s="96"/>
      <c r="H327" s="57"/>
      <c r="I327" s="92"/>
      <c r="J327" s="93"/>
      <c r="K327" s="125"/>
      <c r="L327" s="55"/>
      <c r="M327" s="144"/>
      <c r="N327" s="126"/>
      <c r="O327" s="96"/>
    </row>
    <row r="328" spans="1:15" customFormat="1" ht="90">
      <c r="A328" s="47">
        <v>50</v>
      </c>
      <c r="B328" s="52" t="s">
        <v>282</v>
      </c>
      <c r="C328" s="36">
        <v>3</v>
      </c>
      <c r="D328" s="133">
        <v>0</v>
      </c>
      <c r="E328" s="29">
        <f t="shared" si="54"/>
        <v>3</v>
      </c>
      <c r="F328" s="30" t="s">
        <v>50</v>
      </c>
      <c r="G328" s="96"/>
      <c r="H328" s="36"/>
      <c r="I328" s="92"/>
      <c r="J328" s="93"/>
      <c r="K328" s="125"/>
      <c r="L328" s="55"/>
      <c r="M328" s="144"/>
      <c r="N328" s="126"/>
      <c r="O328" s="96"/>
    </row>
    <row r="329" spans="1:15" customFormat="1" ht="90">
      <c r="A329" s="47">
        <v>51</v>
      </c>
      <c r="B329" s="52" t="s">
        <v>283</v>
      </c>
      <c r="C329" s="55">
        <v>8</v>
      </c>
      <c r="D329" s="133">
        <v>0</v>
      </c>
      <c r="E329" s="29">
        <f t="shared" si="54"/>
        <v>8</v>
      </c>
      <c r="F329" s="30" t="s">
        <v>50</v>
      </c>
      <c r="G329" s="96"/>
      <c r="H329" s="36"/>
      <c r="I329" s="92"/>
      <c r="J329" s="93"/>
      <c r="K329" s="125"/>
      <c r="L329" s="55"/>
      <c r="M329" s="144"/>
      <c r="N329" s="126"/>
      <c r="O329" s="96"/>
    </row>
    <row r="330" spans="1:15" customFormat="1" ht="120">
      <c r="A330" s="47">
        <v>52</v>
      </c>
      <c r="B330" s="52" t="s">
        <v>284</v>
      </c>
      <c r="C330" s="36">
        <v>2</v>
      </c>
      <c r="D330" s="133">
        <v>0</v>
      </c>
      <c r="E330" s="29">
        <f t="shared" si="54"/>
        <v>2</v>
      </c>
      <c r="F330" s="29" t="s">
        <v>50</v>
      </c>
      <c r="G330" s="96"/>
      <c r="H330" s="36"/>
      <c r="I330" s="92"/>
      <c r="J330" s="93"/>
      <c r="K330" s="125"/>
      <c r="L330" s="55"/>
      <c r="M330" s="144"/>
      <c r="N330" s="126"/>
      <c r="O330" s="96"/>
    </row>
    <row r="331" spans="1:15" customFormat="1" ht="120">
      <c r="A331" s="47">
        <v>53</v>
      </c>
      <c r="B331" s="52" t="s">
        <v>285</v>
      </c>
      <c r="C331" s="36">
        <v>3</v>
      </c>
      <c r="D331" s="133">
        <v>0</v>
      </c>
      <c r="E331" s="29">
        <f t="shared" ref="E331:E337" si="55">C331+(C331*D331)</f>
        <v>3</v>
      </c>
      <c r="F331" s="29" t="s">
        <v>50</v>
      </c>
      <c r="G331" s="96"/>
      <c r="H331" s="36"/>
      <c r="I331" s="92"/>
      <c r="J331" s="93"/>
      <c r="K331" s="125"/>
      <c r="L331" s="55"/>
      <c r="M331" s="144"/>
      <c r="N331" s="126"/>
      <c r="O331" s="96"/>
    </row>
    <row r="332" spans="1:15" customFormat="1" ht="120">
      <c r="A332" s="47">
        <v>54</v>
      </c>
      <c r="B332" s="52" t="s">
        <v>286</v>
      </c>
      <c r="C332" s="36">
        <v>2</v>
      </c>
      <c r="D332" s="133">
        <v>0</v>
      </c>
      <c r="E332" s="29">
        <f t="shared" si="55"/>
        <v>2</v>
      </c>
      <c r="F332" s="29" t="s">
        <v>50</v>
      </c>
      <c r="G332" s="96"/>
      <c r="H332" s="36"/>
      <c r="I332" s="92"/>
      <c r="J332" s="93"/>
      <c r="K332" s="125"/>
      <c r="L332" s="55"/>
      <c r="M332" s="144"/>
      <c r="N332" s="126"/>
      <c r="O332" s="96"/>
    </row>
    <row r="333" spans="1:15" ht="105">
      <c r="A333" s="47">
        <v>55</v>
      </c>
      <c r="B333" s="52" t="s">
        <v>287</v>
      </c>
      <c r="C333" s="36">
        <v>1</v>
      </c>
      <c r="D333" s="28">
        <v>0</v>
      </c>
      <c r="E333" s="56">
        <f t="shared" si="55"/>
        <v>1</v>
      </c>
      <c r="F333" s="30" t="s">
        <v>50</v>
      </c>
      <c r="G333" s="96"/>
      <c r="H333" s="57"/>
      <c r="I333" s="92"/>
      <c r="J333" s="93"/>
      <c r="K333" s="125"/>
      <c r="L333" s="55"/>
      <c r="M333" s="144"/>
      <c r="N333" s="126"/>
      <c r="O333" s="96"/>
    </row>
    <row r="334" spans="1:15" customFormat="1" ht="105">
      <c r="A334" s="47">
        <v>56</v>
      </c>
      <c r="B334" s="52" t="s">
        <v>288</v>
      </c>
      <c r="C334" s="36">
        <v>2</v>
      </c>
      <c r="D334" s="133">
        <v>0</v>
      </c>
      <c r="E334" s="29">
        <f t="shared" si="55"/>
        <v>2</v>
      </c>
      <c r="F334" s="30" t="s">
        <v>50</v>
      </c>
      <c r="G334" s="96"/>
      <c r="H334" s="36"/>
      <c r="I334" s="92"/>
      <c r="J334" s="93"/>
      <c r="K334" s="125"/>
      <c r="L334" s="55"/>
      <c r="M334" s="144"/>
      <c r="N334" s="126"/>
      <c r="O334" s="96"/>
    </row>
    <row r="335" spans="1:15" customFormat="1" ht="120">
      <c r="A335" s="47">
        <v>57</v>
      </c>
      <c r="B335" s="52" t="s">
        <v>289</v>
      </c>
      <c r="C335" s="55">
        <v>2</v>
      </c>
      <c r="D335" s="133">
        <v>0</v>
      </c>
      <c r="E335" s="29">
        <f t="shared" si="55"/>
        <v>2</v>
      </c>
      <c r="F335" s="29" t="s">
        <v>50</v>
      </c>
      <c r="G335" s="96"/>
      <c r="H335" s="36"/>
      <c r="I335" s="92"/>
      <c r="J335" s="93"/>
      <c r="K335" s="125"/>
      <c r="L335" s="55"/>
      <c r="M335" s="144"/>
      <c r="N335" s="126"/>
      <c r="O335" s="96"/>
    </row>
    <row r="336" spans="1:15" customFormat="1" ht="90">
      <c r="A336" s="47">
        <v>58</v>
      </c>
      <c r="B336" s="52" t="s">
        <v>290</v>
      </c>
      <c r="C336" s="36">
        <v>4</v>
      </c>
      <c r="D336" s="133">
        <v>0</v>
      </c>
      <c r="E336" s="29">
        <f t="shared" si="55"/>
        <v>4</v>
      </c>
      <c r="F336" s="29" t="s">
        <v>50</v>
      </c>
      <c r="G336" s="96"/>
      <c r="H336" s="36"/>
      <c r="I336" s="92"/>
      <c r="J336" s="93"/>
      <c r="K336" s="125"/>
      <c r="L336" s="55"/>
      <c r="M336" s="144"/>
      <c r="N336" s="126"/>
      <c r="O336" s="96"/>
    </row>
    <row r="337" spans="1:15" customFormat="1" ht="105">
      <c r="A337" s="47">
        <v>59</v>
      </c>
      <c r="B337" s="52" t="s">
        <v>291</v>
      </c>
      <c r="C337" s="36">
        <v>2</v>
      </c>
      <c r="D337" s="133">
        <v>0</v>
      </c>
      <c r="E337" s="29">
        <f t="shared" si="55"/>
        <v>2</v>
      </c>
      <c r="F337" s="29" t="s">
        <v>50</v>
      </c>
      <c r="G337" s="96"/>
      <c r="H337" s="36"/>
      <c r="I337" s="92"/>
      <c r="J337" s="93"/>
      <c r="K337" s="125"/>
      <c r="L337" s="55"/>
      <c r="M337" s="144"/>
      <c r="N337" s="126"/>
      <c r="O337" s="96"/>
    </row>
    <row r="338" spans="1:15" customFormat="1" ht="87.75" customHeight="1">
      <c r="A338" s="47">
        <v>60</v>
      </c>
      <c r="B338" s="52" t="s">
        <v>292</v>
      </c>
      <c r="C338" s="36">
        <v>12</v>
      </c>
      <c r="D338" s="133">
        <v>0</v>
      </c>
      <c r="E338" s="29">
        <f t="shared" ref="E338:E351" si="56">C338+(C338*D338)</f>
        <v>12</v>
      </c>
      <c r="F338" s="29" t="s">
        <v>50</v>
      </c>
      <c r="G338" s="96"/>
      <c r="H338" s="36"/>
      <c r="I338" s="92"/>
      <c r="J338" s="93"/>
      <c r="K338" s="125"/>
      <c r="L338" s="55"/>
      <c r="M338" s="144"/>
      <c r="N338" s="126"/>
      <c r="O338" s="96"/>
    </row>
    <row r="339" spans="1:15" customFormat="1" ht="105">
      <c r="A339" s="47">
        <v>61</v>
      </c>
      <c r="B339" s="52" t="s">
        <v>293</v>
      </c>
      <c r="C339" s="36">
        <v>16</v>
      </c>
      <c r="D339" s="133">
        <v>0</v>
      </c>
      <c r="E339" s="29">
        <f t="shared" si="56"/>
        <v>16</v>
      </c>
      <c r="F339" s="29" t="s">
        <v>50</v>
      </c>
      <c r="G339" s="96"/>
      <c r="H339" s="36"/>
      <c r="I339" s="92"/>
      <c r="J339" s="93"/>
      <c r="K339" s="125"/>
      <c r="L339" s="55"/>
      <c r="M339" s="144"/>
      <c r="N339" s="126"/>
      <c r="O339" s="96"/>
    </row>
    <row r="340" spans="1:15" ht="105">
      <c r="A340" s="47">
        <v>62</v>
      </c>
      <c r="B340" s="52" t="s">
        <v>294</v>
      </c>
      <c r="C340" s="36">
        <v>14</v>
      </c>
      <c r="D340" s="28">
        <v>0</v>
      </c>
      <c r="E340" s="56">
        <f t="shared" si="56"/>
        <v>14</v>
      </c>
      <c r="F340" s="30" t="s">
        <v>50</v>
      </c>
      <c r="G340" s="96"/>
      <c r="H340" s="57"/>
      <c r="I340" s="92"/>
      <c r="J340" s="93"/>
      <c r="K340" s="125"/>
      <c r="L340" s="55"/>
      <c r="M340" s="144"/>
      <c r="N340" s="126"/>
      <c r="O340" s="96"/>
    </row>
    <row r="341" spans="1:15" customFormat="1" ht="105">
      <c r="A341" s="47">
        <v>63</v>
      </c>
      <c r="B341" s="52" t="s">
        <v>295</v>
      </c>
      <c r="C341" s="36">
        <v>15</v>
      </c>
      <c r="D341" s="133">
        <v>0</v>
      </c>
      <c r="E341" s="29">
        <f t="shared" si="56"/>
        <v>15</v>
      </c>
      <c r="F341" s="30" t="s">
        <v>50</v>
      </c>
      <c r="G341" s="96"/>
      <c r="H341" s="36"/>
      <c r="I341" s="92"/>
      <c r="J341" s="93"/>
      <c r="K341" s="125"/>
      <c r="L341" s="55"/>
      <c r="M341" s="144"/>
      <c r="N341" s="126"/>
      <c r="O341" s="96"/>
    </row>
    <row r="342" spans="1:15" customFormat="1" ht="105">
      <c r="A342" s="47">
        <v>64</v>
      </c>
      <c r="B342" s="52" t="s">
        <v>296</v>
      </c>
      <c r="C342" s="55">
        <v>7</v>
      </c>
      <c r="D342" s="133">
        <v>0</v>
      </c>
      <c r="E342" s="29">
        <f t="shared" si="56"/>
        <v>7</v>
      </c>
      <c r="F342" s="30" t="s">
        <v>50</v>
      </c>
      <c r="G342" s="96"/>
      <c r="H342" s="36"/>
      <c r="I342" s="92"/>
      <c r="J342" s="93"/>
      <c r="K342" s="125"/>
      <c r="L342" s="55"/>
      <c r="M342" s="144"/>
      <c r="N342" s="126"/>
      <c r="O342" s="96"/>
    </row>
    <row r="343" spans="1:15" customFormat="1" ht="105">
      <c r="A343" s="47">
        <v>65</v>
      </c>
      <c r="B343" s="52" t="s">
        <v>297</v>
      </c>
      <c r="C343" s="36">
        <v>24</v>
      </c>
      <c r="D343" s="133">
        <v>0</v>
      </c>
      <c r="E343" s="29">
        <f t="shared" si="56"/>
        <v>24</v>
      </c>
      <c r="F343" s="29" t="s">
        <v>50</v>
      </c>
      <c r="G343" s="96"/>
      <c r="H343" s="36"/>
      <c r="I343" s="92"/>
      <c r="J343" s="93"/>
      <c r="K343" s="125"/>
      <c r="L343" s="55"/>
      <c r="M343" s="144"/>
      <c r="N343" s="126"/>
      <c r="O343" s="96"/>
    </row>
    <row r="344" spans="1:15" customFormat="1" ht="120">
      <c r="A344" s="47">
        <v>66</v>
      </c>
      <c r="B344" s="52" t="s">
        <v>298</v>
      </c>
      <c r="C344" s="36">
        <v>3</v>
      </c>
      <c r="D344" s="133">
        <v>0</v>
      </c>
      <c r="E344" s="29">
        <f t="shared" si="56"/>
        <v>3</v>
      </c>
      <c r="F344" s="29" t="s">
        <v>50</v>
      </c>
      <c r="G344" s="96"/>
      <c r="H344" s="36"/>
      <c r="I344" s="92"/>
      <c r="J344" s="93"/>
      <c r="K344" s="125"/>
      <c r="L344" s="55"/>
      <c r="M344" s="144"/>
      <c r="N344" s="126"/>
      <c r="O344" s="96"/>
    </row>
    <row r="345" spans="1:15" customFormat="1" ht="120">
      <c r="A345" s="47">
        <v>67</v>
      </c>
      <c r="B345" s="52" t="s">
        <v>299</v>
      </c>
      <c r="C345" s="36">
        <v>8</v>
      </c>
      <c r="D345" s="133">
        <v>0</v>
      </c>
      <c r="E345" s="29">
        <f t="shared" si="56"/>
        <v>8</v>
      </c>
      <c r="F345" s="29" t="s">
        <v>50</v>
      </c>
      <c r="G345" s="96"/>
      <c r="H345" s="36"/>
      <c r="I345" s="92"/>
      <c r="J345" s="93"/>
      <c r="K345" s="125"/>
      <c r="L345" s="55"/>
      <c r="M345" s="144"/>
      <c r="N345" s="126"/>
      <c r="O345" s="96"/>
    </row>
    <row r="346" spans="1:15">
      <c r="A346" s="47">
        <v>68</v>
      </c>
      <c r="B346" s="51" t="s">
        <v>300</v>
      </c>
      <c r="C346" s="36">
        <v>3</v>
      </c>
      <c r="D346" s="28">
        <v>0</v>
      </c>
      <c r="E346" s="56">
        <f t="shared" si="56"/>
        <v>3</v>
      </c>
      <c r="F346" s="30" t="s">
        <v>50</v>
      </c>
      <c r="G346" s="96"/>
      <c r="H346" s="57"/>
      <c r="I346" s="92"/>
      <c r="J346" s="93"/>
      <c r="K346" s="125"/>
      <c r="L346" s="55"/>
      <c r="M346" s="144"/>
      <c r="N346" s="126"/>
      <c r="O346" s="96"/>
    </row>
    <row r="347" spans="1:15" customFormat="1">
      <c r="A347" s="47">
        <v>69</v>
      </c>
      <c r="B347" s="51" t="s">
        <v>301</v>
      </c>
      <c r="C347" s="36">
        <v>1</v>
      </c>
      <c r="D347" s="133">
        <v>0</v>
      </c>
      <c r="E347" s="29">
        <f t="shared" si="56"/>
        <v>1</v>
      </c>
      <c r="F347" s="30" t="s">
        <v>50</v>
      </c>
      <c r="G347" s="96"/>
      <c r="H347" s="36"/>
      <c r="I347" s="92"/>
      <c r="J347" s="93"/>
      <c r="K347" s="125"/>
      <c r="L347" s="55"/>
      <c r="M347" s="144"/>
      <c r="N347" s="126"/>
      <c r="O347" s="96"/>
    </row>
    <row r="348" spans="1:15" customFormat="1" ht="75">
      <c r="A348" s="47">
        <v>70</v>
      </c>
      <c r="B348" s="52" t="s">
        <v>302</v>
      </c>
      <c r="C348" s="55">
        <v>12</v>
      </c>
      <c r="D348" s="133">
        <v>0</v>
      </c>
      <c r="E348" s="29">
        <f t="shared" si="56"/>
        <v>12</v>
      </c>
      <c r="F348" s="30" t="s">
        <v>50</v>
      </c>
      <c r="G348" s="96"/>
      <c r="H348" s="36"/>
      <c r="I348" s="92"/>
      <c r="J348" s="93"/>
      <c r="K348" s="125"/>
      <c r="L348" s="55"/>
      <c r="M348" s="144"/>
      <c r="N348" s="126"/>
      <c r="O348" s="96"/>
    </row>
    <row r="349" spans="1:15" customFormat="1" ht="90">
      <c r="A349" s="47">
        <v>71</v>
      </c>
      <c r="B349" s="52" t="s">
        <v>303</v>
      </c>
      <c r="C349" s="36">
        <v>6</v>
      </c>
      <c r="D349" s="133">
        <v>0</v>
      </c>
      <c r="E349" s="29">
        <f t="shared" si="56"/>
        <v>6</v>
      </c>
      <c r="F349" s="29" t="s">
        <v>50</v>
      </c>
      <c r="G349" s="96"/>
      <c r="H349" s="36"/>
      <c r="I349" s="92"/>
      <c r="J349" s="93"/>
      <c r="K349" s="125"/>
      <c r="L349" s="55"/>
      <c r="M349" s="144"/>
      <c r="N349" s="126"/>
      <c r="O349" s="96"/>
    </row>
    <row r="350" spans="1:15" customFormat="1" ht="75">
      <c r="A350" s="47">
        <v>72</v>
      </c>
      <c r="B350" s="52" t="s">
        <v>304</v>
      </c>
      <c r="C350" s="36">
        <v>26</v>
      </c>
      <c r="D350" s="133">
        <v>0</v>
      </c>
      <c r="E350" s="29">
        <f t="shared" si="56"/>
        <v>26</v>
      </c>
      <c r="F350" s="29" t="s">
        <v>50</v>
      </c>
      <c r="G350" s="96"/>
      <c r="H350" s="36"/>
      <c r="I350" s="92"/>
      <c r="J350" s="93"/>
      <c r="K350" s="125"/>
      <c r="L350" s="55"/>
      <c r="M350" s="144"/>
      <c r="N350" s="126"/>
      <c r="O350" s="96"/>
    </row>
    <row r="351" spans="1:15" customFormat="1" ht="105">
      <c r="A351" s="47">
        <v>73</v>
      </c>
      <c r="B351" s="52" t="s">
        <v>305</v>
      </c>
      <c r="C351" s="36">
        <v>3</v>
      </c>
      <c r="D351" s="133">
        <v>0</v>
      </c>
      <c r="E351" s="29">
        <f t="shared" si="56"/>
        <v>3</v>
      </c>
      <c r="F351" s="29" t="s">
        <v>50</v>
      </c>
      <c r="G351" s="96"/>
      <c r="H351" s="36"/>
      <c r="I351" s="92"/>
      <c r="J351" s="93"/>
      <c r="K351" s="125"/>
      <c r="L351" s="55"/>
      <c r="M351" s="144"/>
      <c r="N351" s="126"/>
      <c r="O351" s="96"/>
    </row>
    <row r="352" spans="1:15" customFormat="1" ht="90">
      <c r="A352" s="47">
        <v>74</v>
      </c>
      <c r="B352" s="52" t="s">
        <v>306</v>
      </c>
      <c r="C352" s="36">
        <v>1</v>
      </c>
      <c r="D352" s="133">
        <v>0</v>
      </c>
      <c r="E352" s="29">
        <f t="shared" ref="E352:E364" si="57">C352+(C352*D352)</f>
        <v>1</v>
      </c>
      <c r="F352" s="29" t="s">
        <v>50</v>
      </c>
      <c r="G352" s="96"/>
      <c r="H352" s="36"/>
      <c r="I352" s="92"/>
      <c r="J352" s="93"/>
      <c r="K352" s="125"/>
      <c r="L352" s="55"/>
      <c r="M352" s="144"/>
      <c r="N352" s="126"/>
      <c r="O352" s="96"/>
    </row>
    <row r="353" spans="1:15" customFormat="1" ht="90">
      <c r="A353" s="47">
        <v>75</v>
      </c>
      <c r="B353" s="52" t="s">
        <v>307</v>
      </c>
      <c r="C353" s="36">
        <v>2</v>
      </c>
      <c r="D353" s="133">
        <v>0</v>
      </c>
      <c r="E353" s="29">
        <f t="shared" si="57"/>
        <v>2</v>
      </c>
      <c r="F353" s="29" t="s">
        <v>50</v>
      </c>
      <c r="G353" s="96"/>
      <c r="H353" s="36"/>
      <c r="I353" s="92"/>
      <c r="J353" s="93"/>
      <c r="K353" s="125"/>
      <c r="L353" s="55"/>
      <c r="M353" s="144"/>
      <c r="N353" s="126"/>
      <c r="O353" s="96"/>
    </row>
    <row r="354" spans="1:15" ht="90">
      <c r="A354" s="47">
        <v>76</v>
      </c>
      <c r="B354" s="52" t="s">
        <v>308</v>
      </c>
      <c r="C354" s="36">
        <v>2</v>
      </c>
      <c r="D354" s="28">
        <v>0</v>
      </c>
      <c r="E354" s="56">
        <f t="shared" si="57"/>
        <v>2</v>
      </c>
      <c r="F354" s="30" t="s">
        <v>50</v>
      </c>
      <c r="G354" s="96"/>
      <c r="H354" s="57"/>
      <c r="I354" s="92"/>
      <c r="J354" s="93"/>
      <c r="K354" s="125"/>
      <c r="L354" s="55"/>
      <c r="M354" s="144"/>
      <c r="N354" s="126"/>
      <c r="O354" s="96"/>
    </row>
    <row r="355" spans="1:15" customFormat="1" ht="90">
      <c r="A355" s="47">
        <v>77</v>
      </c>
      <c r="B355" s="52" t="s">
        <v>309</v>
      </c>
      <c r="C355" s="55">
        <v>2</v>
      </c>
      <c r="D355" s="133">
        <v>0</v>
      </c>
      <c r="E355" s="29">
        <f t="shared" si="57"/>
        <v>2</v>
      </c>
      <c r="F355" s="30" t="s">
        <v>50</v>
      </c>
      <c r="G355" s="96"/>
      <c r="H355" s="36"/>
      <c r="I355" s="92"/>
      <c r="J355" s="93"/>
      <c r="K355" s="125"/>
      <c r="L355" s="55"/>
      <c r="M355" s="144"/>
      <c r="N355" s="126"/>
      <c r="O355" s="96"/>
    </row>
    <row r="356" spans="1:15" customFormat="1" ht="90">
      <c r="A356" s="47">
        <v>78</v>
      </c>
      <c r="B356" s="52" t="s">
        <v>310</v>
      </c>
      <c r="C356" s="36">
        <v>6</v>
      </c>
      <c r="D356" s="133">
        <v>0</v>
      </c>
      <c r="E356" s="29">
        <f t="shared" si="57"/>
        <v>6</v>
      </c>
      <c r="F356" s="30" t="s">
        <v>50</v>
      </c>
      <c r="G356" s="96"/>
      <c r="H356" s="36"/>
      <c r="I356" s="92"/>
      <c r="J356" s="93"/>
      <c r="K356" s="125"/>
      <c r="L356" s="55"/>
      <c r="M356" s="144"/>
      <c r="N356" s="126"/>
      <c r="O356" s="96"/>
    </row>
    <row r="357" spans="1:15" customFormat="1" ht="75">
      <c r="A357" s="47">
        <v>79</v>
      </c>
      <c r="B357" s="52" t="s">
        <v>311</v>
      </c>
      <c r="C357" s="55">
        <v>2</v>
      </c>
      <c r="D357" s="133">
        <v>0</v>
      </c>
      <c r="E357" s="29">
        <f t="shared" si="57"/>
        <v>2</v>
      </c>
      <c r="F357" s="29" t="s">
        <v>50</v>
      </c>
      <c r="G357" s="96"/>
      <c r="H357" s="36"/>
      <c r="I357" s="92"/>
      <c r="J357" s="93"/>
      <c r="K357" s="125"/>
      <c r="L357" s="55"/>
      <c r="M357" s="144"/>
      <c r="N357" s="126"/>
      <c r="O357" s="96"/>
    </row>
    <row r="358" spans="1:15" customFormat="1" ht="75">
      <c r="A358" s="47">
        <v>80</v>
      </c>
      <c r="B358" s="52" t="s">
        <v>312</v>
      </c>
      <c r="C358" s="36">
        <v>2</v>
      </c>
      <c r="D358" s="133">
        <v>0</v>
      </c>
      <c r="E358" s="29">
        <f t="shared" si="57"/>
        <v>2</v>
      </c>
      <c r="F358" s="29" t="s">
        <v>50</v>
      </c>
      <c r="G358" s="96"/>
      <c r="H358" s="36"/>
      <c r="I358" s="92"/>
      <c r="J358" s="93"/>
      <c r="K358" s="125"/>
      <c r="L358" s="55"/>
      <c r="M358" s="144"/>
      <c r="N358" s="126"/>
      <c r="O358" s="96"/>
    </row>
    <row r="359" spans="1:15" customFormat="1" ht="90">
      <c r="A359" s="47">
        <v>81</v>
      </c>
      <c r="B359" s="52" t="s">
        <v>313</v>
      </c>
      <c r="C359" s="36">
        <v>4</v>
      </c>
      <c r="D359" s="133">
        <v>0</v>
      </c>
      <c r="E359" s="29">
        <f t="shared" si="57"/>
        <v>4</v>
      </c>
      <c r="F359" s="29" t="s">
        <v>50</v>
      </c>
      <c r="G359" s="96"/>
      <c r="H359" s="36"/>
      <c r="I359" s="92"/>
      <c r="J359" s="93"/>
      <c r="K359" s="125"/>
      <c r="L359" s="55"/>
      <c r="M359" s="144"/>
      <c r="N359" s="126"/>
      <c r="O359" s="96"/>
    </row>
    <row r="360" spans="1:15" ht="90">
      <c r="A360" s="47">
        <v>82</v>
      </c>
      <c r="B360" s="52" t="s">
        <v>314</v>
      </c>
      <c r="C360" s="36">
        <v>1</v>
      </c>
      <c r="D360" s="28">
        <v>0</v>
      </c>
      <c r="E360" s="56">
        <f t="shared" si="57"/>
        <v>1</v>
      </c>
      <c r="F360" s="30" t="s">
        <v>50</v>
      </c>
      <c r="G360" s="96"/>
      <c r="H360" s="57"/>
      <c r="I360" s="92"/>
      <c r="J360" s="93"/>
      <c r="K360" s="125"/>
      <c r="L360" s="55"/>
      <c r="M360" s="144"/>
      <c r="N360" s="126"/>
      <c r="O360" s="96"/>
    </row>
    <row r="361" spans="1:15" customFormat="1" ht="90">
      <c r="A361" s="47">
        <v>83</v>
      </c>
      <c r="B361" s="52" t="s">
        <v>315</v>
      </c>
      <c r="C361" s="36">
        <v>6</v>
      </c>
      <c r="D361" s="133">
        <v>0</v>
      </c>
      <c r="E361" s="29">
        <f t="shared" si="57"/>
        <v>6</v>
      </c>
      <c r="F361" s="30" t="s">
        <v>50</v>
      </c>
      <c r="G361" s="96"/>
      <c r="H361" s="36"/>
      <c r="I361" s="92"/>
      <c r="J361" s="93"/>
      <c r="K361" s="125"/>
      <c r="L361" s="55"/>
      <c r="M361" s="144"/>
      <c r="N361" s="126"/>
      <c r="O361" s="96"/>
    </row>
    <row r="362" spans="1:15" customFormat="1" ht="90">
      <c r="A362" s="47">
        <v>84</v>
      </c>
      <c r="B362" s="52" t="s">
        <v>316</v>
      </c>
      <c r="C362" s="36">
        <v>4</v>
      </c>
      <c r="D362" s="133">
        <v>0</v>
      </c>
      <c r="E362" s="29">
        <f t="shared" si="57"/>
        <v>4</v>
      </c>
      <c r="F362" s="30" t="s">
        <v>50</v>
      </c>
      <c r="G362" s="96"/>
      <c r="H362" s="36"/>
      <c r="I362" s="92"/>
      <c r="J362" s="93"/>
      <c r="K362" s="125"/>
      <c r="L362" s="55"/>
      <c r="M362" s="144"/>
      <c r="N362" s="126"/>
      <c r="O362" s="96"/>
    </row>
    <row r="363" spans="1:15" customFormat="1">
      <c r="A363" s="47">
        <v>85</v>
      </c>
      <c r="B363" s="52" t="s">
        <v>317</v>
      </c>
      <c r="C363" s="55">
        <v>18</v>
      </c>
      <c r="D363" s="133">
        <v>0</v>
      </c>
      <c r="E363" s="29">
        <f t="shared" si="57"/>
        <v>18</v>
      </c>
      <c r="F363" s="29" t="s">
        <v>50</v>
      </c>
      <c r="G363" s="96"/>
      <c r="H363" s="36"/>
      <c r="I363" s="92"/>
      <c r="J363" s="93"/>
      <c r="K363" s="125"/>
      <c r="L363" s="55"/>
      <c r="M363" s="144"/>
      <c r="N363" s="126"/>
      <c r="O363" s="96"/>
    </row>
    <row r="364" spans="1:15" customFormat="1" ht="120">
      <c r="A364" s="47">
        <v>86</v>
      </c>
      <c r="B364" s="52" t="s">
        <v>318</v>
      </c>
      <c r="C364" s="36">
        <v>6</v>
      </c>
      <c r="D364" s="133">
        <v>0</v>
      </c>
      <c r="E364" s="29">
        <f t="shared" si="57"/>
        <v>6</v>
      </c>
      <c r="F364" s="29" t="s">
        <v>50</v>
      </c>
      <c r="G364" s="96"/>
      <c r="H364" s="36"/>
      <c r="I364" s="92"/>
      <c r="J364" s="93"/>
      <c r="K364" s="125"/>
      <c r="L364" s="55"/>
      <c r="M364" s="144"/>
      <c r="N364" s="126"/>
      <c r="O364" s="96"/>
    </row>
    <row r="365" spans="1:15" customFormat="1" ht="18" customHeight="1">
      <c r="A365" s="47">
        <v>87</v>
      </c>
      <c r="B365" s="52" t="s">
        <v>319</v>
      </c>
      <c r="C365" s="36">
        <v>11</v>
      </c>
      <c r="D365" s="133">
        <v>0</v>
      </c>
      <c r="E365" s="29">
        <f t="shared" ref="E365:E376" si="58">C365+(C365*D365)</f>
        <v>11</v>
      </c>
      <c r="F365" s="29" t="s">
        <v>50</v>
      </c>
      <c r="G365" s="96"/>
      <c r="H365" s="36"/>
      <c r="I365" s="92"/>
      <c r="J365" s="93"/>
      <c r="K365" s="125"/>
      <c r="L365" s="55"/>
      <c r="M365" s="144"/>
      <c r="N365" s="126"/>
      <c r="O365" s="96"/>
    </row>
    <row r="366" spans="1:15" customFormat="1" ht="120">
      <c r="A366" s="47">
        <v>88</v>
      </c>
      <c r="B366" s="52" t="s">
        <v>320</v>
      </c>
      <c r="C366" s="36">
        <v>1</v>
      </c>
      <c r="D366" s="133">
        <v>0</v>
      </c>
      <c r="E366" s="29">
        <f t="shared" si="58"/>
        <v>1</v>
      </c>
      <c r="F366" s="29" t="s">
        <v>50</v>
      </c>
      <c r="G366" s="96"/>
      <c r="H366" s="36"/>
      <c r="I366" s="92"/>
      <c r="J366" s="93"/>
      <c r="K366" s="125"/>
      <c r="L366" s="55"/>
      <c r="M366" s="144"/>
      <c r="N366" s="126"/>
      <c r="O366" s="96"/>
    </row>
    <row r="367" spans="1:15" ht="105">
      <c r="A367" s="47">
        <v>89</v>
      </c>
      <c r="B367" s="52" t="s">
        <v>321</v>
      </c>
      <c r="C367" s="36">
        <v>1</v>
      </c>
      <c r="D367" s="28">
        <v>0</v>
      </c>
      <c r="E367" s="56">
        <f t="shared" si="58"/>
        <v>1</v>
      </c>
      <c r="F367" s="30" t="s">
        <v>50</v>
      </c>
      <c r="G367" s="96"/>
      <c r="H367" s="57"/>
      <c r="I367" s="92"/>
      <c r="J367" s="93"/>
      <c r="K367" s="125"/>
      <c r="L367" s="55"/>
      <c r="M367" s="144"/>
      <c r="N367" s="126"/>
      <c r="O367" s="96"/>
    </row>
    <row r="368" spans="1:15" customFormat="1">
      <c r="A368" s="47">
        <v>90</v>
      </c>
      <c r="B368" s="51" t="s">
        <v>322</v>
      </c>
      <c r="C368" s="36">
        <v>2</v>
      </c>
      <c r="D368" s="133">
        <v>0</v>
      </c>
      <c r="E368" s="29">
        <f t="shared" si="58"/>
        <v>2</v>
      </c>
      <c r="F368" s="30" t="s">
        <v>50</v>
      </c>
      <c r="G368" s="96"/>
      <c r="H368" s="36"/>
      <c r="I368" s="92"/>
      <c r="J368" s="93"/>
      <c r="K368" s="125"/>
      <c r="L368" s="55"/>
      <c r="M368" s="144"/>
      <c r="N368" s="126"/>
      <c r="O368" s="96"/>
    </row>
    <row r="369" spans="1:15" customFormat="1" ht="105">
      <c r="A369" s="47">
        <v>91</v>
      </c>
      <c r="B369" s="52" t="s">
        <v>323</v>
      </c>
      <c r="C369" s="36">
        <v>6</v>
      </c>
      <c r="D369" s="133">
        <v>0</v>
      </c>
      <c r="E369" s="29">
        <f t="shared" si="58"/>
        <v>6</v>
      </c>
      <c r="F369" s="30" t="s">
        <v>50</v>
      </c>
      <c r="G369" s="96"/>
      <c r="H369" s="36"/>
      <c r="I369" s="92"/>
      <c r="J369" s="93"/>
      <c r="K369" s="125"/>
      <c r="L369" s="55"/>
      <c r="M369" s="144"/>
      <c r="N369" s="126"/>
      <c r="O369" s="96"/>
    </row>
    <row r="370" spans="1:15" customFormat="1" ht="105">
      <c r="A370" s="47">
        <v>92</v>
      </c>
      <c r="B370" s="52" t="s">
        <v>324</v>
      </c>
      <c r="C370" s="36">
        <v>1</v>
      </c>
      <c r="D370" s="133">
        <v>0</v>
      </c>
      <c r="E370" s="29">
        <f t="shared" si="58"/>
        <v>1</v>
      </c>
      <c r="F370" s="29" t="s">
        <v>50</v>
      </c>
      <c r="G370" s="96"/>
      <c r="H370" s="36"/>
      <c r="I370" s="92"/>
      <c r="J370" s="93"/>
      <c r="K370" s="125"/>
      <c r="L370" s="55"/>
      <c r="M370" s="144"/>
      <c r="N370" s="126"/>
      <c r="O370" s="96"/>
    </row>
    <row r="371" spans="1:15" customFormat="1" ht="105">
      <c r="A371" s="47">
        <v>93</v>
      </c>
      <c r="B371" s="52" t="s">
        <v>325</v>
      </c>
      <c r="C371" s="55">
        <v>1</v>
      </c>
      <c r="D371" s="133">
        <v>0</v>
      </c>
      <c r="E371" s="29">
        <f t="shared" si="58"/>
        <v>1</v>
      </c>
      <c r="F371" s="29" t="s">
        <v>50</v>
      </c>
      <c r="G371" s="96"/>
      <c r="H371" s="36"/>
      <c r="I371" s="92"/>
      <c r="J371" s="93"/>
      <c r="K371" s="125"/>
      <c r="L371" s="55"/>
      <c r="M371" s="144"/>
      <c r="N371" s="126"/>
      <c r="O371" s="96"/>
    </row>
    <row r="372" spans="1:15" customFormat="1" ht="105">
      <c r="A372" s="47">
        <v>94</v>
      </c>
      <c r="B372" s="52" t="s">
        <v>326</v>
      </c>
      <c r="C372" s="36">
        <v>39</v>
      </c>
      <c r="D372" s="133">
        <v>0</v>
      </c>
      <c r="E372" s="29">
        <f t="shared" si="58"/>
        <v>39</v>
      </c>
      <c r="F372" s="29" t="s">
        <v>50</v>
      </c>
      <c r="G372" s="96"/>
      <c r="H372" s="36"/>
      <c r="I372" s="92"/>
      <c r="J372" s="93"/>
      <c r="K372" s="125"/>
      <c r="L372" s="55"/>
      <c r="M372" s="144"/>
      <c r="N372" s="126"/>
      <c r="O372" s="96"/>
    </row>
    <row r="373" spans="1:15" ht="120">
      <c r="A373" s="47">
        <v>95</v>
      </c>
      <c r="B373" s="52" t="s">
        <v>327</v>
      </c>
      <c r="C373" s="36">
        <v>2</v>
      </c>
      <c r="D373" s="28">
        <v>0</v>
      </c>
      <c r="E373" s="56">
        <f t="shared" si="58"/>
        <v>2</v>
      </c>
      <c r="F373" s="30" t="s">
        <v>50</v>
      </c>
      <c r="G373" s="96"/>
      <c r="H373" s="57"/>
      <c r="I373" s="92"/>
      <c r="J373" s="93"/>
      <c r="K373" s="125"/>
      <c r="L373" s="55"/>
      <c r="M373" s="144"/>
      <c r="N373" s="126"/>
      <c r="O373" s="96"/>
    </row>
    <row r="374" spans="1:15" customFormat="1" ht="120">
      <c r="A374" s="47">
        <v>96</v>
      </c>
      <c r="B374" s="52" t="s">
        <v>328</v>
      </c>
      <c r="C374" s="36">
        <v>2</v>
      </c>
      <c r="D374" s="133">
        <v>0</v>
      </c>
      <c r="E374" s="29">
        <f t="shared" si="58"/>
        <v>2</v>
      </c>
      <c r="F374" s="30" t="s">
        <v>50</v>
      </c>
      <c r="G374" s="96"/>
      <c r="H374" s="36"/>
      <c r="I374" s="92"/>
      <c r="J374" s="93"/>
      <c r="K374" s="125"/>
      <c r="L374" s="55"/>
      <c r="M374" s="144"/>
      <c r="N374" s="126"/>
      <c r="O374" s="96"/>
    </row>
    <row r="375" spans="1:15" customFormat="1" ht="90">
      <c r="A375" s="47">
        <v>97</v>
      </c>
      <c r="B375" s="52" t="s">
        <v>329</v>
      </c>
      <c r="C375" s="36">
        <v>3</v>
      </c>
      <c r="D375" s="133">
        <v>0</v>
      </c>
      <c r="E375" s="29">
        <f t="shared" si="58"/>
        <v>3</v>
      </c>
      <c r="F375" s="30" t="s">
        <v>50</v>
      </c>
      <c r="G375" s="96"/>
      <c r="H375" s="36"/>
      <c r="I375" s="92"/>
      <c r="J375" s="93"/>
      <c r="K375" s="125"/>
      <c r="L375" s="55"/>
      <c r="M375" s="144"/>
      <c r="N375" s="126"/>
      <c r="O375" s="96"/>
    </row>
    <row r="376" spans="1:15" customFormat="1" ht="90">
      <c r="A376" s="47">
        <v>98</v>
      </c>
      <c r="B376" s="52" t="s">
        <v>330</v>
      </c>
      <c r="C376" s="36">
        <v>2</v>
      </c>
      <c r="D376" s="133">
        <v>0</v>
      </c>
      <c r="E376" s="29">
        <f t="shared" si="58"/>
        <v>2</v>
      </c>
      <c r="F376" s="29" t="s">
        <v>50</v>
      </c>
      <c r="G376" s="96"/>
      <c r="H376" s="36"/>
      <c r="I376" s="92"/>
      <c r="J376" s="93"/>
      <c r="K376" s="125"/>
      <c r="L376" s="55"/>
      <c r="M376" s="144"/>
      <c r="N376" s="126"/>
      <c r="O376" s="96"/>
    </row>
    <row r="377" spans="1:15" customFormat="1">
      <c r="A377" s="47"/>
      <c r="B377" s="51"/>
      <c r="C377" s="36"/>
      <c r="D377" s="133"/>
      <c r="E377" s="29"/>
      <c r="F377" s="29"/>
      <c r="G377" s="150"/>
      <c r="H377" s="36"/>
      <c r="I377" s="92"/>
      <c r="J377" s="93"/>
      <c r="K377" s="145"/>
      <c r="L377" s="55"/>
      <c r="M377" s="144"/>
      <c r="N377" s="92"/>
      <c r="O377" s="96"/>
    </row>
    <row r="378" spans="1:15">
      <c r="A378" s="32"/>
      <c r="B378" s="151" t="s">
        <v>331</v>
      </c>
      <c r="C378" s="27"/>
      <c r="D378" s="28"/>
      <c r="E378" s="29"/>
      <c r="F378" s="30"/>
      <c r="G378" s="31"/>
      <c r="H378" s="31"/>
      <c r="I378" s="74"/>
      <c r="J378" s="75"/>
      <c r="K378" s="125"/>
      <c r="L378" s="76"/>
      <c r="M378" s="125"/>
      <c r="N378" s="78"/>
      <c r="O378" s="96"/>
    </row>
    <row r="379" spans="1:15" customFormat="1" ht="45">
      <c r="A379" s="47">
        <v>1</v>
      </c>
      <c r="B379" s="48" t="s">
        <v>332</v>
      </c>
      <c r="C379" s="36">
        <v>1</v>
      </c>
      <c r="D379" s="133">
        <v>0</v>
      </c>
      <c r="E379" s="29">
        <f>C379+(C379*D379)</f>
        <v>1</v>
      </c>
      <c r="F379" s="29" t="s">
        <v>50</v>
      </c>
      <c r="G379" s="96"/>
      <c r="H379" s="36"/>
      <c r="I379" s="92"/>
      <c r="J379" s="93"/>
      <c r="K379" s="125"/>
      <c r="L379" s="55"/>
      <c r="M379" s="144"/>
      <c r="N379" s="126"/>
      <c r="O379" s="96"/>
    </row>
    <row r="380" spans="1:15" customFormat="1" ht="30">
      <c r="A380" s="47">
        <v>2</v>
      </c>
      <c r="B380" s="51" t="s">
        <v>333</v>
      </c>
      <c r="C380" s="36">
        <v>65</v>
      </c>
      <c r="D380" s="133">
        <v>0</v>
      </c>
      <c r="E380" s="29">
        <f t="shared" ref="E380:E383" si="59">C380+(C380*D380)</f>
        <v>65</v>
      </c>
      <c r="F380" s="29" t="s">
        <v>50</v>
      </c>
      <c r="G380" s="96"/>
      <c r="H380" s="36"/>
      <c r="I380" s="92"/>
      <c r="J380" s="93"/>
      <c r="K380" s="125"/>
      <c r="L380" s="55"/>
      <c r="M380" s="144"/>
      <c r="N380" s="126"/>
      <c r="O380" s="96"/>
    </row>
    <row r="381" spans="1:15" customFormat="1" ht="30">
      <c r="A381" s="47">
        <v>3</v>
      </c>
      <c r="B381" s="51" t="s">
        <v>334</v>
      </c>
      <c r="C381" s="36">
        <v>36</v>
      </c>
      <c r="D381" s="133">
        <v>0</v>
      </c>
      <c r="E381" s="29">
        <f t="shared" si="59"/>
        <v>36</v>
      </c>
      <c r="F381" s="29" t="s">
        <v>50</v>
      </c>
      <c r="G381" s="96"/>
      <c r="H381" s="36"/>
      <c r="I381" s="92"/>
      <c r="J381" s="93"/>
      <c r="K381" s="125"/>
      <c r="L381" s="55"/>
      <c r="M381" s="144"/>
      <c r="N381" s="126"/>
      <c r="O381" s="96"/>
    </row>
    <row r="382" spans="1:15">
      <c r="A382" s="47">
        <v>4</v>
      </c>
      <c r="B382" s="52" t="s">
        <v>335</v>
      </c>
      <c r="C382" s="55">
        <v>14</v>
      </c>
      <c r="D382" s="28">
        <v>0</v>
      </c>
      <c r="E382" s="56">
        <f t="shared" si="59"/>
        <v>14</v>
      </c>
      <c r="F382" s="30" t="s">
        <v>50</v>
      </c>
      <c r="G382" s="96"/>
      <c r="H382" s="57"/>
      <c r="I382" s="92"/>
      <c r="J382" s="93"/>
      <c r="K382" s="125"/>
      <c r="L382" s="55"/>
      <c r="M382" s="144"/>
      <c r="N382" s="126"/>
      <c r="O382" s="96"/>
    </row>
    <row r="383" spans="1:15" customFormat="1" ht="30">
      <c r="A383" s="47">
        <v>5</v>
      </c>
      <c r="B383" s="48" t="s">
        <v>336</v>
      </c>
      <c r="C383" s="36">
        <v>13</v>
      </c>
      <c r="D383" s="133">
        <v>0</v>
      </c>
      <c r="E383" s="29">
        <f t="shared" si="59"/>
        <v>13</v>
      </c>
      <c r="F383" s="29" t="s">
        <v>50</v>
      </c>
      <c r="G383" s="96"/>
      <c r="H383" s="36"/>
      <c r="I383" s="92"/>
      <c r="J383" s="93"/>
      <c r="K383" s="125"/>
      <c r="L383" s="55"/>
      <c r="M383" s="144"/>
      <c r="N383" s="126"/>
      <c r="O383" s="96"/>
    </row>
    <row r="384" spans="1:15" customFormat="1">
      <c r="A384" s="47">
        <v>6</v>
      </c>
      <c r="B384" s="51" t="s">
        <v>337</v>
      </c>
      <c r="C384" s="36">
        <v>69</v>
      </c>
      <c r="D384" s="133">
        <v>0</v>
      </c>
      <c r="E384" s="29">
        <f t="shared" ref="E384:E387" si="60">C384+(C384*D384)</f>
        <v>69</v>
      </c>
      <c r="F384" s="29" t="s">
        <v>50</v>
      </c>
      <c r="G384" s="96"/>
      <c r="H384" s="36"/>
      <c r="I384" s="92"/>
      <c r="J384" s="93"/>
      <c r="K384" s="125"/>
      <c r="L384" s="55"/>
      <c r="M384" s="144"/>
      <c r="N384" s="126"/>
      <c r="O384" s="96"/>
    </row>
    <row r="385" spans="1:15" customFormat="1">
      <c r="A385" s="47">
        <v>7</v>
      </c>
      <c r="B385" s="51" t="s">
        <v>338</v>
      </c>
      <c r="C385" s="36">
        <v>10</v>
      </c>
      <c r="D385" s="133">
        <v>0</v>
      </c>
      <c r="E385" s="29">
        <f t="shared" si="60"/>
        <v>10</v>
      </c>
      <c r="F385" s="29" t="s">
        <v>50</v>
      </c>
      <c r="G385" s="96"/>
      <c r="H385" s="36"/>
      <c r="I385" s="92"/>
      <c r="J385" s="93"/>
      <c r="K385" s="125"/>
      <c r="L385" s="55"/>
      <c r="M385" s="144"/>
      <c r="N385" s="126"/>
      <c r="O385" s="96"/>
    </row>
    <row r="386" spans="1:15" ht="30">
      <c r="A386" s="47">
        <v>8</v>
      </c>
      <c r="B386" s="52" t="s">
        <v>339</v>
      </c>
      <c r="C386" s="55">
        <v>152</v>
      </c>
      <c r="D386" s="28">
        <v>0</v>
      </c>
      <c r="E386" s="56">
        <f t="shared" si="60"/>
        <v>152</v>
      </c>
      <c r="F386" s="30" t="s">
        <v>50</v>
      </c>
      <c r="G386" s="96"/>
      <c r="H386" s="57"/>
      <c r="I386" s="92"/>
      <c r="J386" s="93"/>
      <c r="K386" s="125"/>
      <c r="L386" s="55"/>
      <c r="M386" s="144"/>
      <c r="N386" s="126"/>
      <c r="O386" s="96"/>
    </row>
    <row r="387" spans="1:15" customFormat="1">
      <c r="A387" s="47">
        <v>9</v>
      </c>
      <c r="B387" s="48" t="s">
        <v>340</v>
      </c>
      <c r="C387" s="36">
        <v>1</v>
      </c>
      <c r="D387" s="133">
        <v>0</v>
      </c>
      <c r="E387" s="29">
        <f t="shared" si="60"/>
        <v>1</v>
      </c>
      <c r="F387" s="29" t="s">
        <v>50</v>
      </c>
      <c r="G387" s="96"/>
      <c r="H387" s="36"/>
      <c r="I387" s="92"/>
      <c r="J387" s="93"/>
      <c r="K387" s="125"/>
      <c r="L387" s="55"/>
      <c r="M387" s="144"/>
      <c r="N387" s="126"/>
      <c r="O387" s="96"/>
    </row>
    <row r="388" spans="1:15" customFormat="1">
      <c r="A388" s="47">
        <v>10</v>
      </c>
      <c r="B388" s="51" t="s">
        <v>341</v>
      </c>
      <c r="C388" s="36">
        <v>1</v>
      </c>
      <c r="D388" s="133">
        <v>0</v>
      </c>
      <c r="E388" s="29">
        <f t="shared" ref="E388" si="61">C388+(C388*D388)</f>
        <v>1</v>
      </c>
      <c r="F388" s="29" t="s">
        <v>50</v>
      </c>
      <c r="G388" s="96"/>
      <c r="H388" s="36"/>
      <c r="I388" s="92"/>
      <c r="J388" s="93"/>
      <c r="K388" s="125"/>
      <c r="L388" s="55"/>
      <c r="M388" s="144"/>
      <c r="N388" s="126"/>
      <c r="O388" s="96"/>
    </row>
    <row r="389" spans="1:15" customFormat="1">
      <c r="A389" s="47"/>
      <c r="B389" s="51"/>
      <c r="C389" s="36"/>
      <c r="D389" s="133"/>
      <c r="E389" s="29"/>
      <c r="F389" s="30"/>
      <c r="G389" s="150"/>
      <c r="H389" s="36"/>
      <c r="I389" s="92"/>
      <c r="J389" s="93"/>
      <c r="K389" s="145"/>
      <c r="L389" s="55"/>
      <c r="M389" s="144"/>
      <c r="N389" s="92"/>
      <c r="O389" s="96"/>
    </row>
    <row r="390" spans="1:15" ht="30.75" customHeight="1">
      <c r="A390" s="161" t="s">
        <v>342</v>
      </c>
      <c r="B390" s="162"/>
      <c r="C390" s="116"/>
      <c r="D390" s="28"/>
      <c r="E390" s="29"/>
      <c r="F390" s="30"/>
      <c r="G390" s="96"/>
      <c r="H390" s="96"/>
      <c r="I390" s="96"/>
      <c r="J390" s="75"/>
      <c r="K390" s="125"/>
      <c r="L390" s="97"/>
      <c r="M390" s="125"/>
      <c r="N390" s="98"/>
      <c r="O390" s="96"/>
    </row>
    <row r="391" spans="1:15">
      <c r="A391" s="25"/>
      <c r="B391" s="26"/>
      <c r="C391" s="27"/>
      <c r="D391" s="28"/>
      <c r="E391" s="29"/>
      <c r="F391" s="30"/>
      <c r="G391" s="31"/>
      <c r="H391" s="31"/>
      <c r="I391" s="74"/>
      <c r="J391" s="75"/>
      <c r="K391" s="125"/>
      <c r="L391" s="76"/>
      <c r="M391" s="125"/>
      <c r="N391" s="78"/>
      <c r="O391" s="96"/>
    </row>
    <row r="392" spans="1:15">
      <c r="A392" s="32"/>
      <c r="B392" s="110" t="s">
        <v>15</v>
      </c>
      <c r="C392" s="33"/>
      <c r="D392" s="28"/>
      <c r="E392" s="29"/>
      <c r="F392" s="30"/>
      <c r="G392" s="34"/>
      <c r="H392" s="34"/>
      <c r="I392" s="74"/>
      <c r="J392" s="75"/>
      <c r="K392" s="125"/>
      <c r="L392" s="76"/>
      <c r="M392" s="125"/>
      <c r="N392" s="78"/>
      <c r="O392" s="96"/>
    </row>
    <row r="393" spans="1:15">
      <c r="A393" s="25">
        <v>1</v>
      </c>
      <c r="B393" s="35" t="s">
        <v>343</v>
      </c>
      <c r="C393" s="55">
        <v>55.36</v>
      </c>
      <c r="D393" s="28">
        <v>0.1</v>
      </c>
      <c r="E393" s="29">
        <f>C393+(C393*D393)</f>
        <v>60.896000000000001</v>
      </c>
      <c r="F393" s="30" t="s">
        <v>17</v>
      </c>
      <c r="G393" s="96"/>
      <c r="H393" s="96"/>
      <c r="I393" s="74"/>
      <c r="J393" s="93"/>
      <c r="K393" s="125"/>
      <c r="L393" s="97"/>
      <c r="M393" s="125"/>
      <c r="N393" s="126"/>
      <c r="O393" s="96"/>
    </row>
    <row r="394" spans="1:15">
      <c r="A394" s="32"/>
      <c r="B394" s="41"/>
      <c r="C394" s="114"/>
      <c r="D394" s="28"/>
      <c r="E394" s="29"/>
      <c r="F394" s="30"/>
      <c r="G394" s="96"/>
      <c r="H394" s="96"/>
      <c r="I394" s="74"/>
      <c r="J394" s="93"/>
      <c r="K394" s="125"/>
      <c r="L394" s="97"/>
      <c r="M394" s="125"/>
      <c r="N394" s="78"/>
      <c r="O394" s="96"/>
    </row>
    <row r="395" spans="1:15">
      <c r="A395" s="32"/>
      <c r="B395" s="151" t="s">
        <v>233</v>
      </c>
      <c r="C395" s="27"/>
      <c r="D395" s="28"/>
      <c r="E395" s="29"/>
      <c r="F395" s="30"/>
      <c r="G395" s="31"/>
      <c r="H395" s="31"/>
      <c r="I395" s="74"/>
      <c r="J395" s="75"/>
      <c r="K395" s="125"/>
      <c r="L395" s="76"/>
      <c r="M395" s="125"/>
      <c r="N395" s="78"/>
      <c r="O395" s="96"/>
    </row>
    <row r="396" spans="1:15" customFormat="1">
      <c r="A396" s="47">
        <v>1</v>
      </c>
      <c r="B396" s="52" t="s">
        <v>344</v>
      </c>
      <c r="C396" s="55">
        <v>1</v>
      </c>
      <c r="D396" s="133">
        <v>0</v>
      </c>
      <c r="E396" s="29">
        <f>C396+(C396*D396)</f>
        <v>1</v>
      </c>
      <c r="F396" s="29" t="s">
        <v>50</v>
      </c>
      <c r="G396" s="96"/>
      <c r="H396" s="36"/>
      <c r="I396" s="92"/>
      <c r="J396" s="93"/>
      <c r="K396" s="125"/>
      <c r="L396" s="55"/>
      <c r="M396" s="144"/>
      <c r="N396" s="126"/>
      <c r="O396" s="96"/>
    </row>
    <row r="397" spans="1:15" customFormat="1">
      <c r="A397" s="47">
        <v>2</v>
      </c>
      <c r="B397" s="41" t="s">
        <v>345</v>
      </c>
      <c r="C397" s="55">
        <v>2</v>
      </c>
      <c r="D397" s="133">
        <v>0</v>
      </c>
      <c r="E397" s="29">
        <f t="shared" ref="E397" si="62">C397+(C397*D397)</f>
        <v>2</v>
      </c>
      <c r="F397" s="29" t="s">
        <v>50</v>
      </c>
      <c r="G397" s="96"/>
      <c r="H397" s="36"/>
      <c r="I397" s="92"/>
      <c r="J397" s="93"/>
      <c r="K397" s="125"/>
      <c r="L397" s="55"/>
      <c r="M397" s="144"/>
      <c r="N397" s="126"/>
      <c r="O397" s="96"/>
    </row>
    <row r="398" spans="1:15">
      <c r="A398" s="47"/>
      <c r="B398" s="52"/>
      <c r="C398" s="55"/>
      <c r="D398" s="28"/>
      <c r="E398" s="56"/>
      <c r="F398" s="30"/>
      <c r="G398" s="57"/>
      <c r="H398" s="57"/>
      <c r="I398" s="92"/>
      <c r="J398" s="93"/>
      <c r="K398" s="145"/>
      <c r="L398" s="55"/>
      <c r="M398" s="144"/>
      <c r="N398" s="92"/>
      <c r="O398" s="96"/>
    </row>
    <row r="399" spans="1:15" ht="28.5" customHeight="1">
      <c r="A399" s="161" t="s">
        <v>346</v>
      </c>
      <c r="B399" s="162"/>
      <c r="C399" s="116"/>
      <c r="D399" s="28"/>
      <c r="E399" s="29"/>
      <c r="F399" s="30"/>
      <c r="G399" s="96"/>
      <c r="H399" s="96"/>
      <c r="I399" s="96"/>
      <c r="J399" s="75"/>
      <c r="K399" s="125"/>
      <c r="L399" s="97"/>
      <c r="M399" s="125"/>
      <c r="N399" s="98"/>
      <c r="O399" s="96"/>
    </row>
    <row r="400" spans="1:15">
      <c r="A400" s="25">
        <v>1</v>
      </c>
      <c r="B400" s="41" t="s">
        <v>347</v>
      </c>
      <c r="C400" s="55">
        <v>2</v>
      </c>
      <c r="D400" s="28">
        <v>0</v>
      </c>
      <c r="E400" s="29">
        <f>C400+(C400*D400)</f>
        <v>2</v>
      </c>
      <c r="F400" s="30" t="s">
        <v>50</v>
      </c>
      <c r="G400" s="96"/>
      <c r="H400" s="96"/>
      <c r="I400" s="74"/>
      <c r="J400" s="93"/>
      <c r="K400" s="125"/>
      <c r="L400" s="97"/>
      <c r="M400" s="125"/>
      <c r="N400" s="126"/>
      <c r="O400" s="96"/>
    </row>
    <row r="401" spans="1:15">
      <c r="A401" s="25">
        <v>2</v>
      </c>
      <c r="B401" s="41" t="s">
        <v>348</v>
      </c>
      <c r="C401" s="55">
        <v>1</v>
      </c>
      <c r="D401" s="28">
        <v>0</v>
      </c>
      <c r="E401" s="29">
        <f t="shared" ref="E401:E403" si="63">C401+(C401*D401)</f>
        <v>1</v>
      </c>
      <c r="F401" s="30" t="s">
        <v>50</v>
      </c>
      <c r="G401" s="96"/>
      <c r="H401" s="96"/>
      <c r="I401" s="74"/>
      <c r="J401" s="93"/>
      <c r="K401" s="125"/>
      <c r="L401" s="97"/>
      <c r="M401" s="125"/>
      <c r="N401" s="126"/>
      <c r="O401" s="96"/>
    </row>
    <row r="402" spans="1:15">
      <c r="A402" s="25">
        <v>3</v>
      </c>
      <c r="B402" s="41" t="s">
        <v>349</v>
      </c>
      <c r="C402" s="55">
        <v>1</v>
      </c>
      <c r="D402" s="28">
        <v>0</v>
      </c>
      <c r="E402" s="29">
        <f t="shared" si="63"/>
        <v>1</v>
      </c>
      <c r="F402" s="30" t="s">
        <v>50</v>
      </c>
      <c r="G402" s="96"/>
      <c r="H402" s="96"/>
      <c r="I402" s="74"/>
      <c r="J402" s="93"/>
      <c r="K402" s="125"/>
      <c r="L402" s="97"/>
      <c r="M402" s="125"/>
      <c r="N402" s="126"/>
      <c r="O402" s="96"/>
    </row>
    <row r="403" spans="1:15">
      <c r="A403" s="25">
        <v>4</v>
      </c>
      <c r="B403" s="52" t="s">
        <v>350</v>
      </c>
      <c r="C403" s="55">
        <v>1</v>
      </c>
      <c r="D403" s="28">
        <v>0</v>
      </c>
      <c r="E403" s="56">
        <f t="shared" si="63"/>
        <v>1</v>
      </c>
      <c r="F403" s="30" t="s">
        <v>50</v>
      </c>
      <c r="G403" s="96"/>
      <c r="H403" s="96"/>
      <c r="I403" s="74"/>
      <c r="J403" s="93"/>
      <c r="K403" s="125"/>
      <c r="L403" s="149"/>
      <c r="M403" s="125"/>
      <c r="N403" s="126"/>
      <c r="O403" s="96"/>
    </row>
    <row r="404" spans="1:15" customFormat="1">
      <c r="A404" s="25">
        <v>5</v>
      </c>
      <c r="B404" s="51" t="s">
        <v>351</v>
      </c>
      <c r="C404" s="36">
        <v>1</v>
      </c>
      <c r="D404" s="133">
        <v>0</v>
      </c>
      <c r="E404" s="29">
        <f t="shared" si="50"/>
        <v>1</v>
      </c>
      <c r="F404" s="30" t="s">
        <v>50</v>
      </c>
      <c r="G404" s="96"/>
      <c r="H404" s="36"/>
      <c r="I404" s="92"/>
      <c r="J404" s="93"/>
      <c r="K404" s="125"/>
      <c r="L404" s="55"/>
      <c r="M404" s="144"/>
      <c r="N404" s="126"/>
      <c r="O404" s="96"/>
    </row>
    <row r="405" spans="1:15">
      <c r="A405" s="25">
        <v>6</v>
      </c>
      <c r="B405" s="41" t="s">
        <v>352</v>
      </c>
      <c r="C405" s="55">
        <v>1</v>
      </c>
      <c r="D405" s="28">
        <v>0</v>
      </c>
      <c r="E405" s="29">
        <f t="shared" si="50"/>
        <v>1</v>
      </c>
      <c r="F405" s="30" t="s">
        <v>50</v>
      </c>
      <c r="G405" s="96"/>
      <c r="H405" s="96"/>
      <c r="I405" s="74"/>
      <c r="J405" s="93"/>
      <c r="K405" s="125"/>
      <c r="L405" s="97"/>
      <c r="M405" s="125"/>
      <c r="N405" s="126"/>
      <c r="O405" s="96"/>
    </row>
    <row r="406" spans="1:15">
      <c r="A406" s="25">
        <v>7</v>
      </c>
      <c r="B406" s="41" t="s">
        <v>353</v>
      </c>
      <c r="C406" s="55">
        <v>7</v>
      </c>
      <c r="D406" s="28">
        <v>0</v>
      </c>
      <c r="E406" s="29">
        <f t="shared" si="50"/>
        <v>7</v>
      </c>
      <c r="F406" s="30" t="s">
        <v>50</v>
      </c>
      <c r="G406" s="96"/>
      <c r="H406" s="96"/>
      <c r="I406" s="74"/>
      <c r="J406" s="93"/>
      <c r="K406" s="125"/>
      <c r="L406" s="97"/>
      <c r="M406" s="125"/>
      <c r="N406" s="126"/>
      <c r="O406" s="96"/>
    </row>
    <row r="407" spans="1:15">
      <c r="A407" s="25">
        <v>8</v>
      </c>
      <c r="B407" s="41" t="s">
        <v>354</v>
      </c>
      <c r="C407" s="55">
        <v>1</v>
      </c>
      <c r="D407" s="28">
        <v>0</v>
      </c>
      <c r="E407" s="29">
        <f t="shared" ref="E407:E412" si="64">C407+(C407*D407)</f>
        <v>1</v>
      </c>
      <c r="F407" s="30" t="s">
        <v>50</v>
      </c>
      <c r="G407" s="96"/>
      <c r="H407" s="96"/>
      <c r="I407" s="74"/>
      <c r="J407" s="93"/>
      <c r="K407" s="125"/>
      <c r="L407" s="97"/>
      <c r="M407" s="125"/>
      <c r="N407" s="126"/>
      <c r="O407" s="96"/>
    </row>
    <row r="408" spans="1:15">
      <c r="A408" s="25">
        <v>9</v>
      </c>
      <c r="B408" s="41" t="s">
        <v>355</v>
      </c>
      <c r="C408" s="55">
        <v>3</v>
      </c>
      <c r="D408" s="28">
        <v>0</v>
      </c>
      <c r="E408" s="29">
        <f t="shared" si="64"/>
        <v>3</v>
      </c>
      <c r="F408" s="30" t="s">
        <v>50</v>
      </c>
      <c r="G408" s="96"/>
      <c r="H408" s="96"/>
      <c r="I408" s="74"/>
      <c r="J408" s="93"/>
      <c r="K408" s="125"/>
      <c r="L408" s="97"/>
      <c r="M408" s="125"/>
      <c r="N408" s="126"/>
      <c r="O408" s="96"/>
    </row>
    <row r="409" spans="1:15">
      <c r="A409" s="25">
        <v>10</v>
      </c>
      <c r="B409" s="52" t="s">
        <v>356</v>
      </c>
      <c r="C409" s="55">
        <v>1</v>
      </c>
      <c r="D409" s="28">
        <v>0</v>
      </c>
      <c r="E409" s="56">
        <f t="shared" si="64"/>
        <v>1</v>
      </c>
      <c r="F409" s="30" t="s">
        <v>50</v>
      </c>
      <c r="G409" s="96"/>
      <c r="H409" s="96"/>
      <c r="I409" s="74"/>
      <c r="J409" s="93"/>
      <c r="K409" s="125"/>
      <c r="L409" s="149"/>
      <c r="M409" s="125"/>
      <c r="N409" s="126"/>
      <c r="O409" s="96"/>
    </row>
    <row r="410" spans="1:15" customFormat="1">
      <c r="A410" s="25">
        <v>11</v>
      </c>
      <c r="B410" s="51" t="s">
        <v>357</v>
      </c>
      <c r="C410" s="36">
        <v>2</v>
      </c>
      <c r="D410" s="133">
        <v>0</v>
      </c>
      <c r="E410" s="29">
        <f t="shared" si="64"/>
        <v>2</v>
      </c>
      <c r="F410" s="30" t="s">
        <v>50</v>
      </c>
      <c r="G410" s="96"/>
      <c r="H410" s="36"/>
      <c r="I410" s="74"/>
      <c r="J410" s="93"/>
      <c r="K410" s="125"/>
      <c r="L410" s="55"/>
      <c r="M410" s="125"/>
      <c r="N410" s="126"/>
      <c r="O410" s="96"/>
    </row>
    <row r="411" spans="1:15">
      <c r="A411" s="25">
        <v>12</v>
      </c>
      <c r="B411" s="41" t="s">
        <v>357</v>
      </c>
      <c r="C411" s="55">
        <v>5</v>
      </c>
      <c r="D411" s="28">
        <v>0</v>
      </c>
      <c r="E411" s="29">
        <f t="shared" si="64"/>
        <v>5</v>
      </c>
      <c r="F411" s="30" t="s">
        <v>50</v>
      </c>
      <c r="G411" s="96"/>
      <c r="H411" s="96"/>
      <c r="I411" s="74"/>
      <c r="J411" s="93"/>
      <c r="K411" s="125"/>
      <c r="L411" s="97"/>
      <c r="M411" s="125"/>
      <c r="N411" s="126"/>
      <c r="O411" s="96"/>
    </row>
    <row r="412" spans="1:15">
      <c r="A412" s="25">
        <v>13</v>
      </c>
      <c r="B412" s="41" t="s">
        <v>358</v>
      </c>
      <c r="C412" s="55">
        <v>13</v>
      </c>
      <c r="D412" s="28">
        <v>0</v>
      </c>
      <c r="E412" s="29">
        <f t="shared" si="64"/>
        <v>13</v>
      </c>
      <c r="F412" s="30" t="s">
        <v>50</v>
      </c>
      <c r="G412" s="96"/>
      <c r="H412" s="96"/>
      <c r="I412" s="74"/>
      <c r="J412" s="93"/>
      <c r="K412" s="125"/>
      <c r="L412" s="97"/>
      <c r="M412" s="125"/>
      <c r="N412" s="126"/>
      <c r="O412" s="96"/>
    </row>
    <row r="413" spans="1:15">
      <c r="A413" s="25">
        <v>14</v>
      </c>
      <c r="B413" s="41" t="s">
        <v>359</v>
      </c>
      <c r="C413" s="55">
        <v>4</v>
      </c>
      <c r="D413" s="28">
        <v>0</v>
      </c>
      <c r="E413" s="29">
        <f t="shared" ref="E413:E415" si="65">C413+(C413*D413)</f>
        <v>4</v>
      </c>
      <c r="F413" s="30" t="s">
        <v>50</v>
      </c>
      <c r="G413" s="96"/>
      <c r="H413" s="96"/>
      <c r="I413" s="74"/>
      <c r="J413" s="93"/>
      <c r="K413" s="125"/>
      <c r="L413" s="97"/>
      <c r="M413" s="125"/>
      <c r="N413" s="126"/>
      <c r="O413" s="96"/>
    </row>
    <row r="414" spans="1:15">
      <c r="A414" s="25">
        <v>15</v>
      </c>
      <c r="B414" s="41" t="s">
        <v>360</v>
      </c>
      <c r="C414" s="55">
        <v>2</v>
      </c>
      <c r="D414" s="28">
        <v>0</v>
      </c>
      <c r="E414" s="29">
        <f t="shared" si="65"/>
        <v>2</v>
      </c>
      <c r="F414" s="30" t="s">
        <v>50</v>
      </c>
      <c r="G414" s="96"/>
      <c r="H414" s="96"/>
      <c r="I414" s="74"/>
      <c r="J414" s="93"/>
      <c r="K414" s="125"/>
      <c r="L414" s="97"/>
      <c r="M414" s="125"/>
      <c r="N414" s="126"/>
      <c r="O414" s="96"/>
    </row>
    <row r="415" spans="1:15">
      <c r="A415" s="25">
        <v>16</v>
      </c>
      <c r="B415" s="52" t="s">
        <v>361</v>
      </c>
      <c r="C415" s="55">
        <v>4</v>
      </c>
      <c r="D415" s="28">
        <v>0</v>
      </c>
      <c r="E415" s="56">
        <f t="shared" si="65"/>
        <v>4</v>
      </c>
      <c r="F415" s="30" t="s">
        <v>50</v>
      </c>
      <c r="G415" s="96"/>
      <c r="H415" s="96"/>
      <c r="I415" s="74"/>
      <c r="J415" s="93"/>
      <c r="K415" s="125"/>
      <c r="L415" s="149"/>
      <c r="M415" s="125"/>
      <c r="N415" s="126"/>
      <c r="O415" s="96"/>
    </row>
    <row r="416" spans="1:15" customFormat="1">
      <c r="A416" s="47"/>
      <c r="B416" s="51"/>
      <c r="C416" s="36"/>
      <c r="D416" s="133"/>
      <c r="E416" s="29"/>
      <c r="F416" s="30"/>
      <c r="G416" s="150"/>
      <c r="H416" s="36"/>
      <c r="I416" s="74"/>
      <c r="J416" s="93"/>
      <c r="K416" s="145"/>
      <c r="L416" s="55"/>
      <c r="M416" s="144"/>
      <c r="N416" s="78"/>
      <c r="O416" s="96"/>
    </row>
    <row r="417" spans="1:15" ht="31.5" customHeight="1">
      <c r="A417" s="161" t="s">
        <v>362</v>
      </c>
      <c r="B417" s="162"/>
      <c r="C417" s="116"/>
      <c r="D417" s="28"/>
      <c r="E417" s="29"/>
      <c r="F417" s="30"/>
      <c r="G417" s="96"/>
      <c r="H417" s="96"/>
      <c r="I417" s="74"/>
      <c r="J417" s="75"/>
      <c r="K417" s="125"/>
      <c r="L417" s="97"/>
      <c r="M417" s="125"/>
      <c r="N417" s="78"/>
      <c r="O417" s="96"/>
    </row>
    <row r="418" spans="1:15">
      <c r="A418" s="25">
        <v>1</v>
      </c>
      <c r="B418" s="41" t="s">
        <v>363</v>
      </c>
      <c r="C418" s="55">
        <v>1</v>
      </c>
      <c r="D418" s="28">
        <v>0</v>
      </c>
      <c r="E418" s="29">
        <f>C418+(C418*D418)</f>
        <v>1</v>
      </c>
      <c r="F418" s="30" t="s">
        <v>50</v>
      </c>
      <c r="G418" s="96"/>
      <c r="H418" s="96"/>
      <c r="I418" s="74"/>
      <c r="J418" s="93"/>
      <c r="K418" s="125"/>
      <c r="L418" s="97"/>
      <c r="M418" s="125"/>
      <c r="N418" s="126"/>
      <c r="O418" s="96"/>
    </row>
    <row r="419" spans="1:15">
      <c r="A419" s="25">
        <v>2</v>
      </c>
      <c r="B419" s="41" t="s">
        <v>364</v>
      </c>
      <c r="C419" s="55">
        <v>3</v>
      </c>
      <c r="D419" s="28">
        <v>0</v>
      </c>
      <c r="E419" s="29">
        <f t="shared" ref="E419" si="66">C419+(C419*D419)</f>
        <v>3</v>
      </c>
      <c r="F419" s="30" t="s">
        <v>50</v>
      </c>
      <c r="G419" s="96"/>
      <c r="H419" s="96"/>
      <c r="I419" s="74"/>
      <c r="J419" s="93"/>
      <c r="K419" s="125"/>
      <c r="L419" s="97"/>
      <c r="M419" s="125"/>
      <c r="N419" s="126"/>
      <c r="O419" s="96"/>
    </row>
    <row r="420" spans="1:15">
      <c r="A420" s="25">
        <v>3</v>
      </c>
      <c r="B420" s="41" t="s">
        <v>365</v>
      </c>
      <c r="C420" s="55">
        <v>1</v>
      </c>
      <c r="D420" s="28">
        <v>0</v>
      </c>
      <c r="E420" s="29">
        <f t="shared" ref="E420" si="67">C420+(C420*D420)</f>
        <v>1</v>
      </c>
      <c r="F420" s="30" t="s">
        <v>50</v>
      </c>
      <c r="G420" s="96"/>
      <c r="H420" s="96"/>
      <c r="I420" s="74"/>
      <c r="J420" s="93"/>
      <c r="K420" s="125"/>
      <c r="L420" s="97"/>
      <c r="M420" s="125"/>
      <c r="N420" s="126"/>
      <c r="O420" s="96"/>
    </row>
    <row r="421" spans="1:15">
      <c r="A421" s="25">
        <v>4</v>
      </c>
      <c r="B421" s="52" t="s">
        <v>366</v>
      </c>
      <c r="C421" s="55">
        <v>1</v>
      </c>
      <c r="D421" s="28">
        <v>0</v>
      </c>
      <c r="E421" s="56">
        <f t="shared" si="49"/>
        <v>1</v>
      </c>
      <c r="F421" s="30" t="s">
        <v>50</v>
      </c>
      <c r="G421" s="96"/>
      <c r="H421" s="96"/>
      <c r="I421" s="74"/>
      <c r="J421" s="93"/>
      <c r="K421" s="125"/>
      <c r="L421" s="149"/>
      <c r="M421" s="125"/>
      <c r="N421" s="126"/>
      <c r="O421" s="96"/>
    </row>
    <row r="422" spans="1:15">
      <c r="A422" s="25">
        <v>5</v>
      </c>
      <c r="B422" s="41" t="s">
        <v>367</v>
      </c>
      <c r="C422" s="55">
        <v>1</v>
      </c>
      <c r="D422" s="28">
        <v>0</v>
      </c>
      <c r="E422" s="29">
        <f>C422+(C422*D422)</f>
        <v>1</v>
      </c>
      <c r="F422" s="30" t="s">
        <v>50</v>
      </c>
      <c r="G422" s="96"/>
      <c r="H422" s="96"/>
      <c r="I422" s="74"/>
      <c r="J422" s="93"/>
      <c r="K422" s="125"/>
      <c r="L422" s="97"/>
      <c r="M422" s="125"/>
      <c r="N422" s="126"/>
      <c r="O422" s="96"/>
    </row>
    <row r="423" spans="1:15">
      <c r="A423" s="25">
        <v>6</v>
      </c>
      <c r="B423" s="41" t="s">
        <v>368</v>
      </c>
      <c r="C423" s="55">
        <v>3</v>
      </c>
      <c r="D423" s="28">
        <v>0</v>
      </c>
      <c r="E423" s="29">
        <f t="shared" ref="E423:E426" si="68">C423+(C423*D423)</f>
        <v>3</v>
      </c>
      <c r="F423" s="30" t="s">
        <v>50</v>
      </c>
      <c r="G423" s="96"/>
      <c r="H423" s="96"/>
      <c r="I423" s="74"/>
      <c r="J423" s="93"/>
      <c r="K423" s="125"/>
      <c r="L423" s="97"/>
      <c r="M423" s="125"/>
      <c r="N423" s="126"/>
      <c r="O423" s="96"/>
    </row>
    <row r="424" spans="1:15">
      <c r="A424" s="25">
        <v>7</v>
      </c>
      <c r="B424" s="41" t="s">
        <v>369</v>
      </c>
      <c r="C424" s="55">
        <v>1</v>
      </c>
      <c r="D424" s="28">
        <v>0</v>
      </c>
      <c r="E424" s="29">
        <f t="shared" si="68"/>
        <v>1</v>
      </c>
      <c r="F424" s="30" t="s">
        <v>50</v>
      </c>
      <c r="G424" s="96"/>
      <c r="H424" s="96"/>
      <c r="I424" s="74"/>
      <c r="J424" s="93"/>
      <c r="K424" s="125"/>
      <c r="L424" s="97"/>
      <c r="M424" s="125"/>
      <c r="N424" s="126"/>
      <c r="O424" s="96"/>
    </row>
    <row r="425" spans="1:15">
      <c r="A425" s="25">
        <v>8</v>
      </c>
      <c r="B425" s="52" t="s">
        <v>370</v>
      </c>
      <c r="C425" s="55">
        <v>2</v>
      </c>
      <c r="D425" s="28">
        <v>0</v>
      </c>
      <c r="E425" s="56">
        <f t="shared" si="68"/>
        <v>2</v>
      </c>
      <c r="F425" s="30" t="s">
        <v>50</v>
      </c>
      <c r="G425" s="96"/>
      <c r="H425" s="96"/>
      <c r="I425" s="74"/>
      <c r="J425" s="93"/>
      <c r="K425" s="125"/>
      <c r="L425" s="149"/>
      <c r="M425" s="125"/>
      <c r="N425" s="126"/>
      <c r="O425" s="96"/>
    </row>
    <row r="426" spans="1:15">
      <c r="A426" s="25">
        <v>9</v>
      </c>
      <c r="B426" s="41" t="s">
        <v>371</v>
      </c>
      <c r="C426" s="55">
        <v>145</v>
      </c>
      <c r="D426" s="28">
        <v>0</v>
      </c>
      <c r="E426" s="29">
        <f t="shared" si="68"/>
        <v>145</v>
      </c>
      <c r="F426" s="30" t="s">
        <v>50</v>
      </c>
      <c r="G426" s="96"/>
      <c r="H426" s="96"/>
      <c r="I426" s="74"/>
      <c r="J426" s="93"/>
      <c r="K426" s="125"/>
      <c r="L426" s="97"/>
      <c r="M426" s="125"/>
      <c r="N426" s="126"/>
      <c r="O426" s="96"/>
    </row>
    <row r="427" spans="1:15">
      <c r="A427" s="25">
        <v>10</v>
      </c>
      <c r="B427" s="41" t="s">
        <v>372</v>
      </c>
      <c r="C427" s="55">
        <v>30</v>
      </c>
      <c r="D427" s="28">
        <v>0</v>
      </c>
      <c r="E427" s="29">
        <f t="shared" ref="E427:E433" si="69">C427+(C427*D427)</f>
        <v>30</v>
      </c>
      <c r="F427" s="30" t="s">
        <v>50</v>
      </c>
      <c r="G427" s="96"/>
      <c r="H427" s="96"/>
      <c r="I427" s="74"/>
      <c r="J427" s="93"/>
      <c r="K427" s="125"/>
      <c r="L427" s="97"/>
      <c r="M427" s="125"/>
      <c r="N427" s="126"/>
      <c r="O427" s="96"/>
    </row>
    <row r="428" spans="1:15">
      <c r="A428" s="25">
        <v>11</v>
      </c>
      <c r="B428" s="41" t="s">
        <v>373</v>
      </c>
      <c r="C428" s="55">
        <v>1</v>
      </c>
      <c r="D428" s="28">
        <v>0</v>
      </c>
      <c r="E428" s="29">
        <f t="shared" si="69"/>
        <v>1</v>
      </c>
      <c r="F428" s="30" t="s">
        <v>50</v>
      </c>
      <c r="G428" s="96"/>
      <c r="H428" s="96"/>
      <c r="I428" s="74"/>
      <c r="J428" s="93"/>
      <c r="K428" s="125"/>
      <c r="L428" s="97"/>
      <c r="M428" s="125"/>
      <c r="N428" s="126"/>
      <c r="O428" s="96"/>
    </row>
    <row r="429" spans="1:15">
      <c r="A429" s="25">
        <v>12</v>
      </c>
      <c r="B429" s="52" t="s">
        <v>374</v>
      </c>
      <c r="C429" s="55">
        <v>1</v>
      </c>
      <c r="D429" s="28">
        <v>0</v>
      </c>
      <c r="E429" s="56">
        <f t="shared" si="69"/>
        <v>1</v>
      </c>
      <c r="F429" s="30" t="s">
        <v>50</v>
      </c>
      <c r="G429" s="96"/>
      <c r="H429" s="96"/>
      <c r="I429" s="74"/>
      <c r="J429" s="93"/>
      <c r="K429" s="125"/>
      <c r="L429" s="149"/>
      <c r="M429" s="125"/>
      <c r="N429" s="126"/>
      <c r="O429" s="96"/>
    </row>
    <row r="430" spans="1:15">
      <c r="A430" s="25">
        <v>13</v>
      </c>
      <c r="B430" s="41" t="s">
        <v>375</v>
      </c>
      <c r="C430" s="55">
        <v>5</v>
      </c>
      <c r="D430" s="28">
        <v>0</v>
      </c>
      <c r="E430" s="29">
        <f t="shared" si="69"/>
        <v>5</v>
      </c>
      <c r="F430" s="30" t="s">
        <v>50</v>
      </c>
      <c r="G430" s="96"/>
      <c r="H430" s="96"/>
      <c r="I430" s="74"/>
      <c r="J430" s="93"/>
      <c r="K430" s="125"/>
      <c r="L430" s="97"/>
      <c r="M430" s="125"/>
      <c r="N430" s="126"/>
      <c r="O430" s="96"/>
    </row>
    <row r="431" spans="1:15">
      <c r="A431" s="25">
        <v>14</v>
      </c>
      <c r="B431" s="41" t="s">
        <v>376</v>
      </c>
      <c r="C431" s="55">
        <v>1</v>
      </c>
      <c r="D431" s="28">
        <v>0</v>
      </c>
      <c r="E431" s="29">
        <f t="shared" si="69"/>
        <v>1</v>
      </c>
      <c r="F431" s="30" t="s">
        <v>50</v>
      </c>
      <c r="G431" s="96"/>
      <c r="H431" s="96"/>
      <c r="I431" s="74"/>
      <c r="J431" s="93"/>
      <c r="K431" s="125"/>
      <c r="L431" s="97"/>
      <c r="M431" s="125"/>
      <c r="N431" s="126"/>
      <c r="O431" s="96"/>
    </row>
    <row r="432" spans="1:15">
      <c r="A432" s="25">
        <v>15</v>
      </c>
      <c r="B432" s="52" t="s">
        <v>377</v>
      </c>
      <c r="C432" s="55">
        <v>1</v>
      </c>
      <c r="D432" s="28">
        <v>0</v>
      </c>
      <c r="E432" s="56">
        <f t="shared" si="69"/>
        <v>1</v>
      </c>
      <c r="F432" s="30" t="s">
        <v>50</v>
      </c>
      <c r="G432" s="96"/>
      <c r="H432" s="96"/>
      <c r="I432" s="74"/>
      <c r="J432" s="93"/>
      <c r="K432" s="125"/>
      <c r="L432" s="149"/>
      <c r="M432" s="125"/>
      <c r="N432" s="126"/>
      <c r="O432" s="96"/>
    </row>
    <row r="433" spans="1:15">
      <c r="A433" s="25">
        <v>16</v>
      </c>
      <c r="B433" s="41" t="s">
        <v>378</v>
      </c>
      <c r="C433" s="55">
        <v>2</v>
      </c>
      <c r="D433" s="28">
        <v>0</v>
      </c>
      <c r="E433" s="29">
        <f t="shared" si="69"/>
        <v>2</v>
      </c>
      <c r="F433" s="30" t="s">
        <v>50</v>
      </c>
      <c r="G433" s="96"/>
      <c r="H433" s="96"/>
      <c r="I433" s="74"/>
      <c r="J433" s="93"/>
      <c r="K433" s="125"/>
      <c r="L433" s="97"/>
      <c r="M433" s="125"/>
      <c r="N433" s="126"/>
      <c r="O433" s="96"/>
    </row>
    <row r="434" spans="1:15">
      <c r="A434" s="25">
        <v>17</v>
      </c>
      <c r="B434" s="41" t="s">
        <v>379</v>
      </c>
      <c r="C434" s="55">
        <v>15</v>
      </c>
      <c r="D434" s="28">
        <v>0</v>
      </c>
      <c r="E434" s="29">
        <f t="shared" ref="E434:E435" si="70">C434+(C434*D434)</f>
        <v>15</v>
      </c>
      <c r="F434" s="30" t="s">
        <v>50</v>
      </c>
      <c r="G434" s="96"/>
      <c r="H434" s="96"/>
      <c r="I434" s="74"/>
      <c r="J434" s="93"/>
      <c r="K434" s="125"/>
      <c r="L434" s="97"/>
      <c r="M434" s="125"/>
      <c r="N434" s="126"/>
      <c r="O434" s="96"/>
    </row>
    <row r="435" spans="1:15">
      <c r="A435" s="25">
        <v>18</v>
      </c>
      <c r="B435" s="41" t="s">
        <v>380</v>
      </c>
      <c r="C435" s="55">
        <v>1</v>
      </c>
      <c r="D435" s="28">
        <v>0</v>
      </c>
      <c r="E435" s="29">
        <f t="shared" si="70"/>
        <v>1</v>
      </c>
      <c r="F435" s="30" t="s">
        <v>50</v>
      </c>
      <c r="G435" s="96"/>
      <c r="H435" s="96"/>
      <c r="I435" s="74"/>
      <c r="J435" s="93"/>
      <c r="K435" s="125"/>
      <c r="L435" s="97"/>
      <c r="M435" s="125"/>
      <c r="N435" s="126"/>
      <c r="O435" s="96"/>
    </row>
    <row r="436" spans="1:15">
      <c r="A436" s="152"/>
      <c r="B436" s="153"/>
      <c r="C436" s="55"/>
      <c r="D436" s="28"/>
      <c r="E436" s="56"/>
      <c r="F436" s="30"/>
      <c r="G436" s="96"/>
      <c r="H436" s="96"/>
      <c r="I436" s="74"/>
      <c r="J436" s="93"/>
      <c r="K436" s="145"/>
      <c r="L436" s="149"/>
      <c r="M436" s="125"/>
      <c r="N436" s="98"/>
      <c r="O436" s="96"/>
    </row>
    <row r="437" spans="1:15" ht="39.75" customHeight="1">
      <c r="A437" s="161" t="s">
        <v>381</v>
      </c>
      <c r="B437" s="162"/>
      <c r="C437" s="154"/>
      <c r="D437" s="28"/>
      <c r="E437" s="29"/>
      <c r="F437" s="30"/>
      <c r="G437" s="96"/>
      <c r="H437" s="96"/>
      <c r="I437" s="96"/>
      <c r="J437" s="75"/>
      <c r="K437" s="125"/>
      <c r="L437" s="97"/>
      <c r="M437" s="125"/>
      <c r="N437" s="98"/>
      <c r="O437" s="96"/>
    </row>
    <row r="438" spans="1:15">
      <c r="A438" s="155"/>
      <c r="B438" s="156"/>
      <c r="C438" s="116"/>
      <c r="D438" s="28"/>
      <c r="E438" s="29"/>
      <c r="F438" s="30"/>
      <c r="G438" s="96"/>
      <c r="H438" s="96"/>
      <c r="I438" s="96"/>
      <c r="J438" s="75"/>
      <c r="K438" s="125"/>
      <c r="L438" s="97"/>
      <c r="M438" s="125"/>
      <c r="N438" s="98"/>
      <c r="O438" s="96"/>
    </row>
    <row r="439" spans="1:15">
      <c r="A439" s="32"/>
      <c r="B439" s="110" t="s">
        <v>382</v>
      </c>
      <c r="C439" s="33"/>
      <c r="D439" s="28"/>
      <c r="E439" s="29"/>
      <c r="F439" s="30"/>
      <c r="G439" s="34"/>
      <c r="H439" s="34"/>
      <c r="I439" s="74"/>
      <c r="J439" s="75"/>
      <c r="K439" s="125"/>
      <c r="L439" s="76"/>
      <c r="M439" s="125"/>
      <c r="N439" s="78"/>
      <c r="O439" s="96"/>
    </row>
    <row r="440" spans="1:15">
      <c r="A440" s="25">
        <v>1</v>
      </c>
      <c r="B440" s="41" t="s">
        <v>383</v>
      </c>
      <c r="C440" s="55">
        <v>1</v>
      </c>
      <c r="D440" s="28">
        <v>0</v>
      </c>
      <c r="E440" s="29">
        <f t="shared" ref="E440:E441" si="71">C440+(C440*D440)</f>
        <v>1</v>
      </c>
      <c r="F440" s="30" t="s">
        <v>50</v>
      </c>
      <c r="G440" s="96"/>
      <c r="H440" s="96"/>
      <c r="I440" s="74"/>
      <c r="J440" s="93"/>
      <c r="K440" s="125"/>
      <c r="L440" s="97"/>
      <c r="M440" s="125"/>
      <c r="N440" s="126"/>
      <c r="O440" s="96"/>
    </row>
    <row r="441" spans="1:15">
      <c r="A441" s="25">
        <v>2</v>
      </c>
      <c r="B441" s="41" t="s">
        <v>384</v>
      </c>
      <c r="C441" s="55">
        <v>1</v>
      </c>
      <c r="D441" s="28">
        <v>0</v>
      </c>
      <c r="E441" s="29">
        <f t="shared" si="71"/>
        <v>1</v>
      </c>
      <c r="F441" s="30" t="s">
        <v>50</v>
      </c>
      <c r="G441" s="96"/>
      <c r="H441" s="96"/>
      <c r="I441" s="74"/>
      <c r="J441" s="93"/>
      <c r="K441" s="125"/>
      <c r="L441" s="97"/>
      <c r="M441" s="125"/>
      <c r="N441" s="126"/>
      <c r="O441" s="96"/>
    </row>
    <row r="442" spans="1:15">
      <c r="A442" s="25"/>
      <c r="B442" s="41"/>
      <c r="C442" s="55"/>
      <c r="D442" s="28"/>
      <c r="E442" s="29"/>
      <c r="F442" s="30"/>
      <c r="G442" s="96"/>
      <c r="H442" s="96"/>
      <c r="I442" s="74"/>
      <c r="J442" s="93"/>
      <c r="K442" s="125"/>
      <c r="L442" s="97"/>
      <c r="M442" s="125"/>
      <c r="N442" s="78"/>
      <c r="O442" s="96"/>
    </row>
    <row r="443" spans="1:15">
      <c r="A443" s="25"/>
      <c r="B443" s="110" t="s">
        <v>385</v>
      </c>
      <c r="C443" s="55"/>
      <c r="D443" s="28"/>
      <c r="E443" s="56"/>
      <c r="F443" s="30"/>
      <c r="G443" s="96"/>
      <c r="H443" s="96"/>
      <c r="I443" s="74"/>
      <c r="J443" s="93"/>
      <c r="K443" s="145"/>
      <c r="L443" s="149"/>
      <c r="M443" s="125"/>
      <c r="N443" s="78"/>
      <c r="O443" s="96"/>
    </row>
    <row r="444" spans="1:15" ht="30.75" customHeight="1">
      <c r="A444" s="25">
        <v>1</v>
      </c>
      <c r="B444" s="52" t="s">
        <v>386</v>
      </c>
      <c r="C444" s="55">
        <v>1</v>
      </c>
      <c r="D444" s="28">
        <v>0</v>
      </c>
      <c r="E444" s="29">
        <f>C444+(C444*D444)</f>
        <v>1</v>
      </c>
      <c r="F444" s="30" t="s">
        <v>50</v>
      </c>
      <c r="G444" s="96"/>
      <c r="H444" s="96"/>
      <c r="I444" s="74"/>
      <c r="J444" s="93"/>
      <c r="K444" s="125"/>
      <c r="L444" s="97"/>
      <c r="M444" s="125"/>
      <c r="N444" s="126"/>
      <c r="O444" s="96"/>
    </row>
    <row r="445" spans="1:15">
      <c r="A445" s="25">
        <v>2</v>
      </c>
      <c r="B445" s="41" t="s">
        <v>387</v>
      </c>
      <c r="C445" s="55">
        <v>1</v>
      </c>
      <c r="D445" s="28">
        <v>0</v>
      </c>
      <c r="E445" s="29">
        <f t="shared" ref="E445:E448" si="72">C445+(C445*D445)</f>
        <v>1</v>
      </c>
      <c r="F445" s="30" t="s">
        <v>50</v>
      </c>
      <c r="G445" s="96"/>
      <c r="H445" s="96"/>
      <c r="I445" s="74"/>
      <c r="J445" s="93"/>
      <c r="K445" s="125"/>
      <c r="L445" s="97"/>
      <c r="M445" s="125"/>
      <c r="N445" s="126"/>
      <c r="O445" s="96"/>
    </row>
    <row r="446" spans="1:15">
      <c r="A446" s="25">
        <v>3</v>
      </c>
      <c r="B446" s="41" t="s">
        <v>388</v>
      </c>
      <c r="C446" s="55">
        <v>1</v>
      </c>
      <c r="D446" s="28">
        <v>0</v>
      </c>
      <c r="E446" s="29">
        <f t="shared" si="72"/>
        <v>1</v>
      </c>
      <c r="F446" s="30" t="s">
        <v>50</v>
      </c>
      <c r="G446" s="96"/>
      <c r="H446" s="96"/>
      <c r="I446" s="74"/>
      <c r="J446" s="93"/>
      <c r="K446" s="125"/>
      <c r="L446" s="97"/>
      <c r="M446" s="125"/>
      <c r="N446" s="126"/>
      <c r="O446" s="96"/>
    </row>
    <row r="447" spans="1:15">
      <c r="A447" s="25">
        <v>4</v>
      </c>
      <c r="B447" s="52" t="s">
        <v>389</v>
      </c>
      <c r="C447" s="55">
        <v>1</v>
      </c>
      <c r="D447" s="28">
        <v>0</v>
      </c>
      <c r="E447" s="56">
        <f t="shared" si="72"/>
        <v>1</v>
      </c>
      <c r="F447" s="30" t="s">
        <v>50</v>
      </c>
      <c r="G447" s="96"/>
      <c r="H447" s="96"/>
      <c r="I447" s="74"/>
      <c r="J447" s="93"/>
      <c r="K447" s="125"/>
      <c r="L447" s="149"/>
      <c r="M447" s="125"/>
      <c r="N447" s="126"/>
      <c r="O447" s="96"/>
    </row>
    <row r="448" spans="1:15">
      <c r="A448" s="25">
        <v>5</v>
      </c>
      <c r="B448" s="41" t="s">
        <v>390</v>
      </c>
      <c r="C448" s="55">
        <v>1</v>
      </c>
      <c r="D448" s="28">
        <v>0</v>
      </c>
      <c r="E448" s="29">
        <f t="shared" si="72"/>
        <v>1</v>
      </c>
      <c r="F448" s="30" t="s">
        <v>50</v>
      </c>
      <c r="G448" s="96"/>
      <c r="H448" s="96"/>
      <c r="I448" s="74"/>
      <c r="J448" s="93"/>
      <c r="K448" s="125"/>
      <c r="L448" s="97"/>
      <c r="M448" s="125"/>
      <c r="N448" s="126"/>
      <c r="O448" s="96"/>
    </row>
    <row r="449" spans="1:15">
      <c r="A449" s="25">
        <v>6</v>
      </c>
      <c r="B449" s="41" t="s">
        <v>391</v>
      </c>
      <c r="C449" s="55">
        <v>1</v>
      </c>
      <c r="D449" s="28">
        <v>0</v>
      </c>
      <c r="E449" s="29">
        <f t="shared" ref="E449:E452" si="73">C449+(C449*D449)</f>
        <v>1</v>
      </c>
      <c r="F449" s="30" t="s">
        <v>50</v>
      </c>
      <c r="G449" s="96"/>
      <c r="H449" s="96"/>
      <c r="I449" s="74"/>
      <c r="J449" s="93"/>
      <c r="K449" s="125"/>
      <c r="L449" s="97"/>
      <c r="M449" s="125"/>
      <c r="N449" s="126"/>
      <c r="O449" s="96"/>
    </row>
    <row r="450" spans="1:15">
      <c r="A450" s="25">
        <v>7</v>
      </c>
      <c r="B450" s="41" t="s">
        <v>392</v>
      </c>
      <c r="C450" s="55">
        <v>1</v>
      </c>
      <c r="D450" s="28">
        <v>0</v>
      </c>
      <c r="E450" s="29">
        <f t="shared" si="73"/>
        <v>1</v>
      </c>
      <c r="F450" s="30" t="s">
        <v>50</v>
      </c>
      <c r="G450" s="96"/>
      <c r="H450" s="96"/>
      <c r="I450" s="74"/>
      <c r="J450" s="93"/>
      <c r="K450" s="125"/>
      <c r="L450" s="97"/>
      <c r="M450" s="125"/>
      <c r="N450" s="126"/>
      <c r="O450" s="96"/>
    </row>
    <row r="451" spans="1:15">
      <c r="A451" s="25">
        <v>8</v>
      </c>
      <c r="B451" s="52" t="s">
        <v>393</v>
      </c>
      <c r="C451" s="55">
        <v>1</v>
      </c>
      <c r="D451" s="28">
        <v>0</v>
      </c>
      <c r="E451" s="56">
        <f t="shared" si="73"/>
        <v>1</v>
      </c>
      <c r="F451" s="30" t="s">
        <v>50</v>
      </c>
      <c r="G451" s="96"/>
      <c r="H451" s="96"/>
      <c r="I451" s="74"/>
      <c r="J451" s="93"/>
      <c r="K451" s="125"/>
      <c r="L451" s="149"/>
      <c r="M451" s="125"/>
      <c r="N451" s="126"/>
      <c r="O451" s="96"/>
    </row>
    <row r="452" spans="1:15">
      <c r="A452" s="25">
        <v>9</v>
      </c>
      <c r="B452" s="41" t="s">
        <v>394</v>
      </c>
      <c r="C452" s="55">
        <v>1</v>
      </c>
      <c r="D452" s="28">
        <v>0</v>
      </c>
      <c r="E452" s="29">
        <f t="shared" si="73"/>
        <v>1</v>
      </c>
      <c r="F452" s="30" t="s">
        <v>50</v>
      </c>
      <c r="G452" s="96"/>
      <c r="H452" s="96"/>
      <c r="I452" s="74"/>
      <c r="J452" s="93"/>
      <c r="K452" s="125"/>
      <c r="L452" s="97"/>
      <c r="M452" s="125"/>
      <c r="N452" s="126"/>
      <c r="O452" s="96"/>
    </row>
    <row r="453" spans="1:15">
      <c r="A453" s="25"/>
      <c r="B453" s="41"/>
      <c r="C453" s="55"/>
      <c r="D453" s="28"/>
      <c r="E453" s="29"/>
      <c r="F453" s="30"/>
      <c r="G453" s="96"/>
      <c r="H453" s="96"/>
      <c r="I453" s="74"/>
      <c r="J453" s="93"/>
      <c r="K453" s="125"/>
      <c r="L453" s="97"/>
      <c r="M453" s="125"/>
      <c r="N453" s="78"/>
      <c r="O453" s="96"/>
    </row>
    <row r="454" spans="1:15">
      <c r="A454" s="25"/>
      <c r="B454" s="110" t="s">
        <v>395</v>
      </c>
      <c r="C454" s="2"/>
      <c r="D454" s="28"/>
      <c r="E454" s="29"/>
      <c r="F454" s="30"/>
      <c r="G454" s="96"/>
      <c r="H454" s="96"/>
      <c r="I454" s="74"/>
      <c r="J454" s="93"/>
      <c r="K454" s="125"/>
      <c r="L454" s="97"/>
      <c r="M454" s="125"/>
      <c r="N454" s="78"/>
      <c r="O454" s="96"/>
    </row>
    <row r="455" spans="1:15">
      <c r="A455" s="25">
        <v>1</v>
      </c>
      <c r="B455" s="41" t="s">
        <v>396</v>
      </c>
      <c r="C455" s="111">
        <v>891.37</v>
      </c>
      <c r="D455" s="28">
        <v>0</v>
      </c>
      <c r="E455" s="29">
        <f>C455+(C455*D455)</f>
        <v>891.37</v>
      </c>
      <c r="F455" s="30" t="s">
        <v>17</v>
      </c>
      <c r="G455" s="96"/>
      <c r="H455" s="96"/>
      <c r="I455" s="74"/>
      <c r="J455" s="93"/>
      <c r="K455" s="125"/>
      <c r="L455" s="97"/>
      <c r="M455" s="125"/>
      <c r="N455" s="126"/>
      <c r="O455" s="96"/>
    </row>
    <row r="456" spans="1:15">
      <c r="A456" s="25"/>
      <c r="B456" s="112"/>
      <c r="C456" s="111"/>
      <c r="D456" s="28"/>
      <c r="E456" s="29"/>
      <c r="F456" s="30"/>
      <c r="G456" s="96"/>
      <c r="H456" s="96"/>
      <c r="I456" s="74"/>
      <c r="J456" s="93"/>
      <c r="K456" s="125"/>
      <c r="L456" s="97"/>
      <c r="M456" s="125"/>
      <c r="N456" s="78"/>
      <c r="O456" s="96"/>
    </row>
    <row r="457" spans="1:15">
      <c r="A457" s="25"/>
      <c r="B457" s="110" t="s">
        <v>397</v>
      </c>
      <c r="C457" s="2"/>
      <c r="D457" s="28"/>
      <c r="E457" s="29"/>
      <c r="F457" s="30"/>
      <c r="G457" s="96"/>
      <c r="H457" s="96"/>
      <c r="I457" s="74"/>
      <c r="J457" s="93"/>
      <c r="K457" s="125"/>
      <c r="L457" s="97"/>
      <c r="M457" s="125"/>
      <c r="N457" s="78"/>
      <c r="O457" s="96"/>
    </row>
    <row r="458" spans="1:15">
      <c r="A458" s="25">
        <v>1</v>
      </c>
      <c r="B458" s="41" t="s">
        <v>398</v>
      </c>
      <c r="C458" s="111">
        <v>2</v>
      </c>
      <c r="D458" s="28">
        <v>0</v>
      </c>
      <c r="E458" s="29">
        <f>C458+(C458*D458)</f>
        <v>2</v>
      </c>
      <c r="F458" s="30" t="s">
        <v>50</v>
      </c>
      <c r="G458" s="96"/>
      <c r="H458" s="96"/>
      <c r="I458" s="74"/>
      <c r="J458" s="93"/>
      <c r="K458" s="125"/>
      <c r="L458" s="97"/>
      <c r="M458" s="125"/>
      <c r="N458" s="126"/>
      <c r="O458" s="96"/>
    </row>
    <row r="459" spans="1:15">
      <c r="A459" s="25">
        <v>2</v>
      </c>
      <c r="B459" s="41" t="s">
        <v>399</v>
      </c>
      <c r="C459" s="111">
        <v>10550.87</v>
      </c>
      <c r="D459" s="28">
        <v>0</v>
      </c>
      <c r="E459" s="29">
        <f>C459+(C459*D459)</f>
        <v>10550.87</v>
      </c>
      <c r="F459" s="30" t="s">
        <v>400</v>
      </c>
      <c r="G459" s="96"/>
      <c r="H459" s="96"/>
      <c r="I459" s="74"/>
      <c r="J459" s="93"/>
      <c r="K459" s="125"/>
      <c r="L459" s="97"/>
      <c r="M459" s="125"/>
      <c r="N459" s="126"/>
      <c r="O459" s="96"/>
    </row>
    <row r="460" spans="1:15">
      <c r="A460" s="25">
        <v>3</v>
      </c>
      <c r="B460" s="41" t="s">
        <v>401</v>
      </c>
      <c r="C460" s="111">
        <v>1</v>
      </c>
      <c r="D460" s="28">
        <v>0</v>
      </c>
      <c r="E460" s="29">
        <f>C460+(C460*D460)</f>
        <v>1</v>
      </c>
      <c r="F460" s="30" t="s">
        <v>50</v>
      </c>
      <c r="G460" s="96"/>
      <c r="H460" s="96"/>
      <c r="I460" s="74"/>
      <c r="J460" s="93"/>
      <c r="K460" s="125"/>
      <c r="L460" s="97"/>
      <c r="M460" s="125"/>
      <c r="N460" s="126"/>
      <c r="O460" s="96"/>
    </row>
    <row r="461" spans="1:15">
      <c r="A461" s="25">
        <v>4</v>
      </c>
      <c r="B461" s="52" t="s">
        <v>402</v>
      </c>
      <c r="C461" s="111">
        <v>1</v>
      </c>
      <c r="D461" s="28">
        <v>0</v>
      </c>
      <c r="E461" s="29">
        <f>C461+(C461*D461)</f>
        <v>1</v>
      </c>
      <c r="F461" s="30" t="s">
        <v>50</v>
      </c>
      <c r="G461" s="96"/>
      <c r="H461" s="96"/>
      <c r="I461" s="74"/>
      <c r="J461" s="93"/>
      <c r="K461" s="125"/>
      <c r="L461" s="97"/>
      <c r="M461" s="125"/>
      <c r="N461" s="126"/>
      <c r="O461" s="96"/>
    </row>
    <row r="462" spans="1:15">
      <c r="A462" s="58"/>
      <c r="B462" s="58"/>
      <c r="C462" s="59"/>
      <c r="D462" s="28"/>
      <c r="E462" s="29"/>
      <c r="F462" s="30"/>
      <c r="G462" s="34"/>
      <c r="H462" s="34"/>
      <c r="I462" s="96"/>
      <c r="J462" s="75"/>
      <c r="K462" s="125"/>
      <c r="L462" s="97"/>
      <c r="M462" s="125"/>
      <c r="N462" s="98"/>
      <c r="O462" s="79"/>
    </row>
    <row r="463" spans="1:15" s="103" customFormat="1" ht="27" customHeight="1">
      <c r="A463" s="165" t="s">
        <v>403</v>
      </c>
      <c r="B463" s="166"/>
      <c r="C463" s="166"/>
      <c r="D463" s="166"/>
      <c r="E463" s="166"/>
      <c r="F463" s="166"/>
      <c r="G463" s="166"/>
      <c r="H463" s="166"/>
      <c r="I463" s="166"/>
      <c r="J463" s="166"/>
      <c r="K463" s="166"/>
      <c r="L463" s="166"/>
      <c r="M463" s="167"/>
      <c r="N463" s="168">
        <f>SUM(I7:I461)</f>
        <v>0</v>
      </c>
      <c r="O463" s="169"/>
    </row>
    <row r="464" spans="1:15" s="103" customFormat="1" ht="35.25" customHeight="1">
      <c r="A464" s="165" t="s">
        <v>404</v>
      </c>
      <c r="B464" s="166"/>
      <c r="C464" s="166"/>
      <c r="D464" s="166"/>
      <c r="E464" s="166"/>
      <c r="F464" s="166"/>
      <c r="G464" s="166"/>
      <c r="H464" s="166"/>
      <c r="I464" s="166"/>
      <c r="J464" s="166"/>
      <c r="K464" s="166"/>
      <c r="L464" s="166"/>
      <c r="M464" s="167"/>
      <c r="N464" s="168">
        <f>SUM(M9:M461)</f>
        <v>0</v>
      </c>
      <c r="O464" s="169"/>
    </row>
    <row r="465" spans="1:15" s="103" customFormat="1" ht="31.5" customHeight="1">
      <c r="A465" s="165" t="s">
        <v>405</v>
      </c>
      <c r="B465" s="166"/>
      <c r="C465" s="166"/>
      <c r="D465" s="166"/>
      <c r="E465" s="166"/>
      <c r="F465" s="166"/>
      <c r="G465" s="166"/>
      <c r="H465" s="166"/>
      <c r="I465" s="166"/>
      <c r="J465" s="166"/>
      <c r="K465" s="166"/>
      <c r="L465" s="166"/>
      <c r="M465" s="167"/>
      <c r="N465" s="168">
        <f>SUM(N463:O464)</f>
        <v>0</v>
      </c>
      <c r="O465" s="169"/>
    </row>
    <row r="466" spans="1:15" s="101" customFormat="1" ht="28.5" customHeight="1">
      <c r="A466" s="170" t="s">
        <v>406</v>
      </c>
      <c r="B466" s="171"/>
      <c r="C466" s="171"/>
      <c r="D466" s="171"/>
      <c r="E466" s="171"/>
      <c r="F466" s="171"/>
      <c r="G466" s="171"/>
      <c r="H466" s="171"/>
      <c r="I466" s="171"/>
      <c r="J466" s="171"/>
      <c r="K466" s="172"/>
      <c r="L466" s="99"/>
      <c r="M466" s="100">
        <v>0.25</v>
      </c>
      <c r="N466" s="173">
        <f>N465*M466</f>
        <v>0</v>
      </c>
      <c r="O466" s="174"/>
    </row>
    <row r="467" spans="1:15" s="101" customFormat="1" ht="30.75" customHeight="1">
      <c r="A467" s="170" t="s">
        <v>407</v>
      </c>
      <c r="B467" s="171"/>
      <c r="C467" s="171"/>
      <c r="D467" s="171"/>
      <c r="E467" s="171"/>
      <c r="F467" s="171"/>
      <c r="G467" s="171"/>
      <c r="H467" s="171"/>
      <c r="I467" s="171"/>
      <c r="J467" s="171"/>
      <c r="K467" s="171"/>
      <c r="L467" s="171"/>
      <c r="M467" s="172"/>
      <c r="N467" s="173">
        <f>N466+N465</f>
        <v>0</v>
      </c>
      <c r="O467" s="174"/>
    </row>
    <row r="468" spans="1:15">
      <c r="A468" s="175"/>
      <c r="B468" s="176"/>
      <c r="C468" s="176"/>
      <c r="D468" s="176"/>
      <c r="E468" s="176"/>
      <c r="F468" s="176"/>
      <c r="G468" s="176"/>
      <c r="H468" s="176"/>
      <c r="I468" s="176"/>
      <c r="J468" s="176"/>
      <c r="K468" s="176"/>
      <c r="L468" s="176"/>
      <c r="M468" s="176"/>
      <c r="N468" s="176"/>
      <c r="O468" s="177"/>
    </row>
    <row r="469" spans="1:15" s="101" customFormat="1" ht="30.75" customHeight="1">
      <c r="A469" s="178" t="s">
        <v>408</v>
      </c>
      <c r="B469" s="179"/>
      <c r="C469" s="179"/>
      <c r="D469" s="179"/>
      <c r="E469" s="179"/>
      <c r="F469" s="179"/>
      <c r="G469" s="179"/>
      <c r="H469" s="179"/>
      <c r="I469" s="179"/>
      <c r="J469" s="179"/>
      <c r="K469" s="179"/>
      <c r="L469" s="179"/>
      <c r="M469" s="179"/>
      <c r="N469" s="179"/>
      <c r="O469" s="180"/>
    </row>
    <row r="470" spans="1:15" s="103" customFormat="1">
      <c r="A470" s="60" t="s">
        <v>409</v>
      </c>
      <c r="B470" s="181" t="s">
        <v>410</v>
      </c>
      <c r="C470" s="182"/>
      <c r="D470" s="182"/>
      <c r="E470" s="182"/>
      <c r="F470" s="182"/>
      <c r="G470" s="182"/>
      <c r="H470" s="182"/>
      <c r="I470" s="182"/>
      <c r="J470" s="182"/>
      <c r="K470" s="182"/>
      <c r="L470" s="182"/>
      <c r="M470" s="182"/>
      <c r="N470" s="182"/>
      <c r="O470" s="183"/>
    </row>
    <row r="471" spans="1:15">
      <c r="A471" s="61">
        <v>1</v>
      </c>
      <c r="B471" s="184" t="s">
        <v>411</v>
      </c>
      <c r="C471" s="184"/>
      <c r="D471" s="184"/>
      <c r="E471" s="184"/>
      <c r="F471" s="184"/>
      <c r="G471" s="184"/>
      <c r="H471" s="184"/>
      <c r="I471" s="184"/>
      <c r="J471" s="184"/>
      <c r="K471" s="184"/>
      <c r="L471" s="184"/>
      <c r="M471" s="184"/>
      <c r="N471" s="184"/>
      <c r="O471" s="185"/>
    </row>
    <row r="472" spans="1:15">
      <c r="A472" s="61">
        <v>2</v>
      </c>
      <c r="B472" s="184" t="s">
        <v>412</v>
      </c>
      <c r="C472" s="184"/>
      <c r="D472" s="184"/>
      <c r="E472" s="184"/>
      <c r="F472" s="184"/>
      <c r="G472" s="184"/>
      <c r="H472" s="184"/>
      <c r="I472" s="184"/>
      <c r="J472" s="184"/>
      <c r="K472" s="184"/>
      <c r="L472" s="184"/>
      <c r="M472" s="184"/>
      <c r="N472" s="184"/>
      <c r="O472" s="185"/>
    </row>
    <row r="473" spans="1:15">
      <c r="A473" s="61">
        <v>3</v>
      </c>
      <c r="B473" s="184" t="s">
        <v>413</v>
      </c>
      <c r="C473" s="184"/>
      <c r="D473" s="184"/>
      <c r="E473" s="184"/>
      <c r="F473" s="184"/>
      <c r="G473" s="184"/>
      <c r="H473" s="184"/>
      <c r="I473" s="184"/>
      <c r="J473" s="184"/>
      <c r="K473" s="184"/>
      <c r="L473" s="184"/>
      <c r="M473" s="184"/>
      <c r="N473" s="184"/>
      <c r="O473" s="185"/>
    </row>
    <row r="474" spans="1:15">
      <c r="A474" s="61">
        <v>4</v>
      </c>
      <c r="B474" s="184" t="s">
        <v>414</v>
      </c>
      <c r="C474" s="184"/>
      <c r="D474" s="184"/>
      <c r="E474" s="184"/>
      <c r="F474" s="184"/>
      <c r="G474" s="184"/>
      <c r="H474" s="184"/>
      <c r="I474" s="184"/>
      <c r="J474" s="184"/>
      <c r="K474" s="184"/>
      <c r="L474" s="184"/>
      <c r="M474" s="184"/>
      <c r="N474" s="184"/>
      <c r="O474" s="185"/>
    </row>
    <row r="475" spans="1:15">
      <c r="A475" s="61">
        <v>5</v>
      </c>
      <c r="B475" s="184" t="s">
        <v>415</v>
      </c>
      <c r="C475" s="184"/>
      <c r="D475" s="184"/>
      <c r="E475" s="184"/>
      <c r="F475" s="184"/>
      <c r="G475" s="184"/>
      <c r="H475" s="184"/>
      <c r="I475" s="184"/>
      <c r="J475" s="184"/>
      <c r="K475" s="184"/>
      <c r="L475" s="184"/>
      <c r="M475" s="184"/>
      <c r="N475" s="184"/>
      <c r="O475" s="185"/>
    </row>
    <row r="476" spans="1:15">
      <c r="A476" s="61">
        <v>6</v>
      </c>
      <c r="B476" s="186" t="s">
        <v>416</v>
      </c>
      <c r="C476" s="186"/>
      <c r="D476" s="186"/>
      <c r="E476" s="186"/>
      <c r="F476" s="186"/>
      <c r="G476" s="186"/>
      <c r="H476" s="186"/>
      <c r="I476" s="186"/>
      <c r="J476" s="186"/>
      <c r="K476" s="186"/>
      <c r="L476" s="186"/>
      <c r="M476" s="186"/>
      <c r="N476" s="186"/>
      <c r="O476" s="187"/>
    </row>
    <row r="477" spans="1:15">
      <c r="A477" s="61">
        <v>7</v>
      </c>
      <c r="B477" s="186" t="s">
        <v>417</v>
      </c>
      <c r="C477" s="186"/>
      <c r="D477" s="186"/>
      <c r="E477" s="186"/>
      <c r="F477" s="186"/>
      <c r="G477" s="186"/>
      <c r="H477" s="186"/>
      <c r="I477" s="186"/>
      <c r="J477" s="186"/>
      <c r="K477" s="186"/>
      <c r="L477" s="186"/>
      <c r="M477" s="186"/>
      <c r="N477" s="186"/>
      <c r="O477" s="187"/>
    </row>
    <row r="478" spans="1:15">
      <c r="A478" s="157"/>
      <c r="B478" s="186"/>
      <c r="C478" s="186"/>
      <c r="D478" s="186"/>
      <c r="E478" s="186"/>
      <c r="F478" s="186"/>
      <c r="G478" s="186"/>
      <c r="H478" s="186"/>
      <c r="I478" s="186"/>
      <c r="J478" s="186"/>
      <c r="K478" s="186"/>
      <c r="L478" s="186"/>
      <c r="M478" s="186"/>
      <c r="N478" s="186"/>
      <c r="O478" s="187"/>
    </row>
    <row r="479" spans="1:15" s="103" customFormat="1">
      <c r="A479" s="60" t="s">
        <v>418</v>
      </c>
      <c r="B479" s="188" t="s">
        <v>419</v>
      </c>
      <c r="C479" s="189"/>
      <c r="D479" s="189"/>
      <c r="E479" s="189"/>
      <c r="F479" s="189"/>
      <c r="G479" s="189"/>
      <c r="H479" s="189"/>
      <c r="I479" s="189"/>
      <c r="J479" s="189"/>
      <c r="K479" s="189"/>
      <c r="L479" s="189"/>
      <c r="M479" s="189"/>
      <c r="N479" s="189"/>
      <c r="O479" s="190"/>
    </row>
    <row r="480" spans="1:15" ht="18" customHeight="1">
      <c r="A480" s="158">
        <v>1</v>
      </c>
      <c r="B480" s="191" t="s">
        <v>420</v>
      </c>
      <c r="C480" s="192"/>
      <c r="D480" s="192"/>
      <c r="E480" s="192"/>
      <c r="F480" s="192"/>
      <c r="G480" s="192"/>
      <c r="H480" s="192"/>
      <c r="I480" s="192"/>
      <c r="J480" s="192"/>
      <c r="K480" s="192"/>
      <c r="L480" s="192"/>
      <c r="M480" s="192"/>
      <c r="N480" s="192"/>
      <c r="O480" s="193"/>
    </row>
    <row r="481" spans="1:15" ht="18" customHeight="1">
      <c r="A481" s="158">
        <v>2</v>
      </c>
      <c r="B481" s="191" t="s">
        <v>421</v>
      </c>
      <c r="C481" s="192"/>
      <c r="D481" s="192"/>
      <c r="E481" s="192"/>
      <c r="F481" s="192"/>
      <c r="G481" s="192"/>
      <c r="H481" s="192"/>
      <c r="I481" s="192"/>
      <c r="J481" s="192"/>
      <c r="K481" s="192"/>
      <c r="L481" s="192"/>
      <c r="M481" s="192"/>
      <c r="N481" s="192"/>
      <c r="O481" s="193"/>
    </row>
    <row r="482" spans="1:15">
      <c r="A482" s="62"/>
      <c r="B482" s="194"/>
      <c r="C482" s="195"/>
      <c r="D482" s="195"/>
      <c r="E482" s="195"/>
      <c r="F482" s="195"/>
      <c r="G482" s="195"/>
      <c r="H482" s="195"/>
      <c r="I482" s="195"/>
      <c r="J482" s="195"/>
      <c r="K482" s="195"/>
      <c r="L482" s="195"/>
      <c r="M482" s="195"/>
      <c r="N482" s="195"/>
      <c r="O482" s="196"/>
    </row>
  </sheetData>
  <sortState ref="B282:C384">
    <sortCondition ref="B281"/>
  </sortState>
  <mergeCells count="35">
    <mergeCell ref="B479:O479"/>
    <mergeCell ref="B480:O480"/>
    <mergeCell ref="B481:O481"/>
    <mergeCell ref="B482:O482"/>
    <mergeCell ref="A2:A3"/>
    <mergeCell ref="B474:O474"/>
    <mergeCell ref="B475:O475"/>
    <mergeCell ref="B476:O476"/>
    <mergeCell ref="B477:O477"/>
    <mergeCell ref="B478:O478"/>
    <mergeCell ref="A469:O469"/>
    <mergeCell ref="B470:O470"/>
    <mergeCell ref="B471:O471"/>
    <mergeCell ref="B472:O472"/>
    <mergeCell ref="B473:O473"/>
    <mergeCell ref="A466:K466"/>
    <mergeCell ref="N466:O466"/>
    <mergeCell ref="A467:M467"/>
    <mergeCell ref="N467:O467"/>
    <mergeCell ref="A468:O468"/>
    <mergeCell ref="N463:O463"/>
    <mergeCell ref="A464:M464"/>
    <mergeCell ref="N464:O464"/>
    <mergeCell ref="A465:M465"/>
    <mergeCell ref="N465:O465"/>
    <mergeCell ref="A390:B390"/>
    <mergeCell ref="A399:B399"/>
    <mergeCell ref="A417:B417"/>
    <mergeCell ref="A437:B437"/>
    <mergeCell ref="A463:M463"/>
    <mergeCell ref="M4:N4"/>
    <mergeCell ref="A6:B6"/>
    <mergeCell ref="A160:B160"/>
    <mergeCell ref="A180:B180"/>
    <mergeCell ref="A268:B268"/>
  </mergeCells>
  <pageMargins left="0.7" right="0.7" top="0.75" bottom="0.75" header="0.3" footer="0.3"/>
  <pageSetup scale="35" orientation="portrait"/>
  <ignoredErrors>
    <ignoredError sqref="C93:C94"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5"/>
  <sheetViews>
    <sheetView tabSelected="1" view="pageBreakPreview" topLeftCell="A20" zoomScale="90" zoomScaleNormal="85" workbookViewId="0">
      <selection activeCell="A32" sqref="A32:XFD32"/>
    </sheetView>
  </sheetViews>
  <sheetFormatPr defaultColWidth="8.85546875" defaultRowHeight="15"/>
  <cols>
    <col min="1" max="1" width="10" style="2" customWidth="1"/>
    <col min="2" max="2" width="65.140625" style="2" customWidth="1"/>
    <col min="3" max="3" width="11" style="3" customWidth="1"/>
    <col min="4" max="4" width="10" style="4" customWidth="1"/>
    <col min="5" max="5" width="12.28515625" style="4" customWidth="1"/>
    <col min="6" max="6" width="8" style="4" customWidth="1"/>
    <col min="7" max="8" width="10.42578125" style="5" customWidth="1"/>
    <col min="9" max="9" width="11.7109375" style="5" customWidth="1"/>
    <col min="10" max="10" width="11.85546875" style="6" customWidth="1"/>
    <col min="11" max="11" width="11.85546875" style="3" customWidth="1"/>
    <col min="12" max="12" width="11.85546875" style="4" customWidth="1"/>
    <col min="13" max="13" width="11.85546875" style="7" customWidth="1"/>
    <col min="14" max="14" width="12.28515625" style="8" customWidth="1"/>
    <col min="15" max="15" width="13.42578125" style="9" customWidth="1"/>
    <col min="16" max="17" width="8.85546875" style="2"/>
    <col min="18" max="18" width="32.28515625" style="2" customWidth="1"/>
    <col min="19" max="16384" width="8.85546875" style="2"/>
  </cols>
  <sheetData>
    <row r="1" spans="1:16" ht="15.75">
      <c r="A1" s="10"/>
      <c r="B1" s="11"/>
      <c r="C1" s="12"/>
      <c r="D1" s="13"/>
      <c r="E1" s="14"/>
      <c r="F1" s="13"/>
      <c r="G1" s="15"/>
      <c r="H1" s="15"/>
      <c r="I1" s="18"/>
      <c r="J1" s="63"/>
      <c r="K1" s="17"/>
      <c r="L1" s="64"/>
      <c r="M1" s="65"/>
      <c r="N1" s="66"/>
      <c r="O1" s="67"/>
      <c r="P1" s="8"/>
    </row>
    <row r="2" spans="1:16" ht="15.75">
      <c r="A2" s="197"/>
      <c r="B2" s="16"/>
      <c r="C2" s="12"/>
      <c r="D2" s="13"/>
      <c r="E2" s="14"/>
      <c r="F2" s="13"/>
      <c r="G2" s="15"/>
      <c r="H2" s="15"/>
      <c r="I2" s="18"/>
      <c r="J2" s="63"/>
      <c r="K2" s="17"/>
      <c r="L2" s="64"/>
      <c r="M2" s="65"/>
      <c r="N2" s="66"/>
      <c r="O2" s="67"/>
      <c r="P2" s="8"/>
    </row>
    <row r="3" spans="1:16" ht="15.75">
      <c r="A3" s="197"/>
      <c r="B3" s="16"/>
      <c r="C3" s="12"/>
      <c r="D3" s="13"/>
      <c r="E3" s="14"/>
      <c r="F3" s="17"/>
      <c r="G3" s="18"/>
      <c r="H3" s="18"/>
      <c r="I3" s="18"/>
      <c r="J3" s="63"/>
      <c r="K3" s="17"/>
      <c r="L3" s="17"/>
      <c r="M3" s="65"/>
      <c r="N3" s="66"/>
      <c r="O3" s="67"/>
      <c r="P3" s="8"/>
    </row>
    <row r="4" spans="1:16" ht="15.75">
      <c r="A4" s="19"/>
      <c r="B4" s="20"/>
      <c r="C4" s="12"/>
      <c r="D4" s="13"/>
      <c r="E4" s="13"/>
      <c r="F4" s="17"/>
      <c r="G4" s="18"/>
      <c r="H4" s="18"/>
      <c r="I4" s="18"/>
      <c r="J4" s="63"/>
      <c r="K4" s="17"/>
      <c r="L4" s="17"/>
      <c r="M4" s="159" t="s">
        <v>0</v>
      </c>
      <c r="N4" s="160"/>
      <c r="O4" s="68"/>
      <c r="P4" s="69"/>
    </row>
    <row r="5" spans="1:16" s="206" customFormat="1" ht="49.5" customHeight="1">
      <c r="A5" s="198" t="s">
        <v>1</v>
      </c>
      <c r="B5" s="199" t="s">
        <v>2</v>
      </c>
      <c r="C5" s="199" t="s">
        <v>3</v>
      </c>
      <c r="D5" s="198" t="s">
        <v>4</v>
      </c>
      <c r="E5" s="198" t="s">
        <v>5</v>
      </c>
      <c r="F5" s="198" t="s">
        <v>6</v>
      </c>
      <c r="G5" s="200" t="s">
        <v>7</v>
      </c>
      <c r="H5" s="201" t="s">
        <v>6</v>
      </c>
      <c r="I5" s="201" t="s">
        <v>8</v>
      </c>
      <c r="J5" s="202" t="s">
        <v>9</v>
      </c>
      <c r="K5" s="203" t="s">
        <v>10</v>
      </c>
      <c r="L5" s="204" t="s">
        <v>6</v>
      </c>
      <c r="M5" s="203" t="s">
        <v>11</v>
      </c>
      <c r="N5" s="205" t="s">
        <v>12</v>
      </c>
      <c r="O5" s="200" t="s">
        <v>13</v>
      </c>
    </row>
    <row r="6" spans="1:16" s="218" customFormat="1" ht="30" customHeight="1">
      <c r="A6" s="207" t="s">
        <v>422</v>
      </c>
      <c r="B6" s="208"/>
      <c r="C6" s="209"/>
      <c r="D6" s="210"/>
      <c r="E6" s="211"/>
      <c r="F6" s="212"/>
      <c r="G6" s="213"/>
      <c r="H6" s="213"/>
      <c r="I6" s="213"/>
      <c r="J6" s="214"/>
      <c r="K6" s="215"/>
      <c r="L6" s="215"/>
      <c r="M6" s="214"/>
      <c r="N6" s="216"/>
      <c r="O6" s="217"/>
    </row>
    <row r="7" spans="1:16">
      <c r="A7" s="25"/>
      <c r="B7" s="26"/>
      <c r="C7" s="27"/>
      <c r="D7" s="28"/>
      <c r="E7" s="29"/>
      <c r="F7" s="30"/>
      <c r="G7" s="31"/>
      <c r="H7" s="31"/>
      <c r="I7" s="74"/>
      <c r="J7" s="75"/>
      <c r="K7" s="76"/>
      <c r="L7" s="76"/>
      <c r="M7" s="77"/>
      <c r="N7" s="78"/>
      <c r="O7" s="79"/>
    </row>
    <row r="8" spans="1:16" s="218" customFormat="1">
      <c r="A8" s="220"/>
      <c r="B8" s="221" t="s">
        <v>15</v>
      </c>
      <c r="C8" s="222"/>
      <c r="D8" s="210"/>
      <c r="E8" s="211"/>
      <c r="F8" s="212"/>
      <c r="G8" s="213"/>
      <c r="H8" s="213"/>
      <c r="I8" s="223"/>
      <c r="J8" s="214"/>
      <c r="K8" s="224"/>
      <c r="L8" s="224"/>
      <c r="M8" s="225"/>
      <c r="N8" s="226"/>
      <c r="O8" s="217"/>
    </row>
    <row r="9" spans="1:16">
      <c r="A9" s="25">
        <v>1</v>
      </c>
      <c r="B9" s="35" t="s">
        <v>154</v>
      </c>
      <c r="C9" s="36">
        <v>623.29</v>
      </c>
      <c r="D9" s="37">
        <v>0.1</v>
      </c>
      <c r="E9" s="38">
        <f>C9+(C9*D9)</f>
        <v>685.61899999999991</v>
      </c>
      <c r="F9" s="39" t="s">
        <v>17</v>
      </c>
      <c r="G9" s="40">
        <v>1.47</v>
      </c>
      <c r="H9" s="40"/>
      <c r="I9" s="80"/>
      <c r="J9" s="81"/>
      <c r="K9" s="82"/>
      <c r="L9" s="83"/>
      <c r="M9" s="82"/>
      <c r="N9" s="84"/>
      <c r="O9" s="85"/>
    </row>
    <row r="10" spans="1:16">
      <c r="A10" s="25">
        <v>2</v>
      </c>
      <c r="B10" s="41" t="s">
        <v>153</v>
      </c>
      <c r="C10" s="36">
        <v>256</v>
      </c>
      <c r="D10" s="37">
        <v>0.1</v>
      </c>
      <c r="E10" s="38">
        <f t="shared" ref="E10:E11" si="0">C10+(C10*D10)</f>
        <v>281.60000000000002</v>
      </c>
      <c r="F10" s="39" t="s">
        <v>17</v>
      </c>
      <c r="G10" s="40">
        <v>1.49</v>
      </c>
      <c r="H10" s="40"/>
      <c r="I10" s="80"/>
      <c r="J10" s="81"/>
      <c r="K10" s="82"/>
      <c r="L10" s="83"/>
      <c r="M10" s="82"/>
      <c r="N10" s="84"/>
      <c r="O10" s="85"/>
    </row>
    <row r="11" spans="1:16">
      <c r="A11" s="25">
        <v>3</v>
      </c>
      <c r="B11" s="35" t="s">
        <v>423</v>
      </c>
      <c r="C11" s="36">
        <v>2962.66</v>
      </c>
      <c r="D11" s="37">
        <v>0.1</v>
      </c>
      <c r="E11" s="38">
        <f t="shared" si="0"/>
        <v>3258.9259999999999</v>
      </c>
      <c r="F11" s="39" t="s">
        <v>17</v>
      </c>
      <c r="G11" s="40">
        <v>2.8</v>
      </c>
      <c r="H11" s="40"/>
      <c r="I11" s="80"/>
      <c r="J11" s="81"/>
      <c r="K11" s="82"/>
      <c r="L11" s="83"/>
      <c r="M11" s="82"/>
      <c r="N11" s="84"/>
      <c r="O11" s="85"/>
    </row>
    <row r="12" spans="1:16">
      <c r="A12" s="25"/>
      <c r="B12" s="41"/>
      <c r="C12" s="36"/>
      <c r="D12" s="37"/>
      <c r="E12" s="38"/>
      <c r="F12" s="39"/>
      <c r="G12" s="40"/>
      <c r="H12" s="40"/>
      <c r="I12" s="80"/>
      <c r="J12" s="81"/>
      <c r="K12" s="82"/>
      <c r="L12" s="83"/>
      <c r="M12" s="82"/>
      <c r="N12" s="84"/>
      <c r="O12" s="85"/>
    </row>
    <row r="13" spans="1:16">
      <c r="A13" s="32"/>
      <c r="B13" s="219" t="s">
        <v>25</v>
      </c>
      <c r="C13" s="42"/>
      <c r="D13" s="37"/>
      <c r="E13" s="38"/>
      <c r="F13" s="39"/>
      <c r="G13" s="43"/>
      <c r="H13" s="43"/>
      <c r="I13" s="80"/>
      <c r="J13" s="86"/>
      <c r="K13" s="82"/>
      <c r="L13" s="84"/>
      <c r="M13" s="82"/>
      <c r="N13" s="87"/>
      <c r="O13" s="88"/>
    </row>
    <row r="14" spans="1:16">
      <c r="A14" s="25">
        <v>1</v>
      </c>
      <c r="B14" s="35" t="s">
        <v>424</v>
      </c>
      <c r="C14" s="36">
        <v>623.29</v>
      </c>
      <c r="D14" s="37">
        <v>0.1</v>
      </c>
      <c r="E14" s="38">
        <f>C14+(C14*D14)</f>
        <v>685.61899999999991</v>
      </c>
      <c r="F14" s="39" t="s">
        <v>17</v>
      </c>
      <c r="G14" s="40">
        <v>2.88</v>
      </c>
      <c r="H14" s="40"/>
      <c r="I14" s="80"/>
      <c r="J14" s="81"/>
      <c r="K14" s="82"/>
      <c r="L14" s="83"/>
      <c r="M14" s="82"/>
      <c r="N14" s="84"/>
      <c r="O14" s="85"/>
    </row>
    <row r="15" spans="1:16">
      <c r="A15" s="32"/>
      <c r="B15" s="41"/>
      <c r="C15" s="44"/>
      <c r="D15" s="37"/>
      <c r="E15" s="38"/>
      <c r="F15" s="39"/>
      <c r="G15" s="40"/>
      <c r="H15" s="40"/>
      <c r="I15" s="80"/>
      <c r="J15" s="81"/>
      <c r="K15" s="82"/>
      <c r="L15" s="83"/>
      <c r="M15" s="82"/>
      <c r="N15" s="84"/>
      <c r="O15" s="85"/>
    </row>
    <row r="16" spans="1:16">
      <c r="A16" s="32"/>
      <c r="B16" s="227" t="s">
        <v>104</v>
      </c>
      <c r="C16" s="45"/>
      <c r="D16" s="37"/>
      <c r="E16" s="38"/>
      <c r="F16" s="39"/>
      <c r="G16" s="46"/>
      <c r="H16" s="46"/>
      <c r="I16" s="80"/>
      <c r="J16" s="86"/>
      <c r="K16" s="82"/>
      <c r="L16" s="84"/>
      <c r="M16" s="82"/>
      <c r="N16" s="87"/>
      <c r="O16" s="88"/>
    </row>
    <row r="17" spans="1:15" customFormat="1">
      <c r="A17" s="47">
        <v>1</v>
      </c>
      <c r="B17" s="48" t="s">
        <v>425</v>
      </c>
      <c r="C17" s="36">
        <v>3</v>
      </c>
      <c r="D17" s="49">
        <v>0</v>
      </c>
      <c r="E17" s="38">
        <f>C17+(C17*D17)</f>
        <v>3</v>
      </c>
      <c r="F17" s="38" t="s">
        <v>50</v>
      </c>
      <c r="G17" s="50">
        <v>198</v>
      </c>
      <c r="H17" s="36"/>
      <c r="I17" s="89"/>
      <c r="J17" s="81"/>
      <c r="K17" s="90"/>
      <c r="L17" s="36"/>
      <c r="M17" s="91"/>
      <c r="N17" s="84"/>
      <c r="O17" s="85"/>
    </row>
    <row r="18" spans="1:15" customFormat="1">
      <c r="A18" s="47">
        <v>2</v>
      </c>
      <c r="B18" s="51" t="s">
        <v>426</v>
      </c>
      <c r="C18" s="36">
        <v>8</v>
      </c>
      <c r="D18" s="49">
        <v>0</v>
      </c>
      <c r="E18" s="38">
        <f t="shared" ref="E18:E21" si="1">C18+(C18*D18)</f>
        <v>8</v>
      </c>
      <c r="F18" s="38" t="s">
        <v>50</v>
      </c>
      <c r="G18" s="50">
        <v>66</v>
      </c>
      <c r="H18" s="36"/>
      <c r="I18" s="89"/>
      <c r="J18" s="81"/>
      <c r="K18" s="90"/>
      <c r="L18" s="36"/>
      <c r="M18" s="91"/>
      <c r="N18" s="84"/>
      <c r="O18" s="85"/>
    </row>
    <row r="19" spans="1:15" customFormat="1">
      <c r="A19" s="47">
        <v>3</v>
      </c>
      <c r="B19" s="51" t="s">
        <v>427</v>
      </c>
      <c r="C19" s="36">
        <v>263</v>
      </c>
      <c r="D19" s="49">
        <v>0</v>
      </c>
      <c r="E19" s="38">
        <f t="shared" si="1"/>
        <v>263</v>
      </c>
      <c r="F19" s="38" t="s">
        <v>50</v>
      </c>
      <c r="G19" s="50">
        <v>55</v>
      </c>
      <c r="H19" s="36"/>
      <c r="I19" s="89"/>
      <c r="J19" s="81"/>
      <c r="K19" s="90"/>
      <c r="L19" s="36"/>
      <c r="M19" s="91"/>
      <c r="N19" s="84"/>
      <c r="O19" s="85"/>
    </row>
    <row r="20" spans="1:15">
      <c r="A20" s="47">
        <v>4</v>
      </c>
      <c r="B20" s="52" t="s">
        <v>428</v>
      </c>
      <c r="C20" s="36">
        <v>4</v>
      </c>
      <c r="D20" s="37">
        <v>0</v>
      </c>
      <c r="E20" s="53">
        <f t="shared" si="1"/>
        <v>4</v>
      </c>
      <c r="F20" s="39" t="s">
        <v>50</v>
      </c>
      <c r="G20" s="54">
        <v>52</v>
      </c>
      <c r="H20" s="54"/>
      <c r="I20" s="89"/>
      <c r="J20" s="81"/>
      <c r="K20" s="90"/>
      <c r="L20" s="36"/>
      <c r="M20" s="91"/>
      <c r="N20" s="84"/>
      <c r="O20" s="85"/>
    </row>
    <row r="21" spans="1:15" customFormat="1">
      <c r="A21" s="47">
        <v>5</v>
      </c>
      <c r="B21" s="51" t="s">
        <v>429</v>
      </c>
      <c r="C21" s="36">
        <v>1</v>
      </c>
      <c r="D21" s="49">
        <v>0</v>
      </c>
      <c r="E21" s="38">
        <f t="shared" si="1"/>
        <v>1</v>
      </c>
      <c r="F21" s="39" t="s">
        <v>50</v>
      </c>
      <c r="G21" s="50">
        <v>54</v>
      </c>
      <c r="H21" s="36"/>
      <c r="I21" s="89"/>
      <c r="J21" s="81"/>
      <c r="K21" s="90"/>
      <c r="L21" s="36"/>
      <c r="M21" s="91"/>
      <c r="N21" s="84"/>
      <c r="O21" s="85"/>
    </row>
    <row r="22" spans="1:15" customFormat="1" ht="45">
      <c r="A22" s="47">
        <v>6</v>
      </c>
      <c r="B22" s="51" t="s">
        <v>430</v>
      </c>
      <c r="C22" s="36">
        <v>3</v>
      </c>
      <c r="D22" s="49">
        <v>0</v>
      </c>
      <c r="E22" s="38">
        <f t="shared" ref="E22" si="2">C22+(C22*D22)</f>
        <v>3</v>
      </c>
      <c r="F22" s="38" t="s">
        <v>50</v>
      </c>
      <c r="G22" s="50">
        <v>600</v>
      </c>
      <c r="H22" s="36"/>
      <c r="I22" s="89"/>
      <c r="J22" s="81"/>
      <c r="K22" s="90"/>
      <c r="L22" s="36"/>
      <c r="M22" s="91"/>
      <c r="N22" s="84"/>
      <c r="O22" s="85"/>
    </row>
    <row r="23" spans="1:15">
      <c r="A23" s="47"/>
      <c r="B23" s="52"/>
      <c r="C23" s="55"/>
      <c r="D23" s="28"/>
      <c r="E23" s="56"/>
      <c r="F23" s="30"/>
      <c r="G23" s="57"/>
      <c r="H23" s="57"/>
      <c r="I23" s="92"/>
      <c r="J23" s="93"/>
      <c r="K23" s="55"/>
      <c r="L23" s="55"/>
      <c r="M23" s="94"/>
      <c r="N23" s="92"/>
      <c r="O23" s="95"/>
    </row>
    <row r="24" spans="1:15">
      <c r="A24" s="58"/>
      <c r="B24" s="58"/>
      <c r="C24" s="59"/>
      <c r="D24" s="28"/>
      <c r="E24" s="29"/>
      <c r="F24" s="30"/>
      <c r="G24" s="34"/>
      <c r="H24" s="34"/>
      <c r="I24" s="96"/>
      <c r="J24" s="75"/>
      <c r="K24" s="97"/>
      <c r="L24" s="97"/>
      <c r="M24" s="75"/>
      <c r="N24" s="98"/>
      <c r="O24" s="79"/>
    </row>
    <row r="25" spans="1:15" s="1" customFormat="1" ht="27.75" customHeight="1">
      <c r="A25" s="165" t="s">
        <v>403</v>
      </c>
      <c r="B25" s="166"/>
      <c r="C25" s="166"/>
      <c r="D25" s="166"/>
      <c r="E25" s="166"/>
      <c r="F25" s="166"/>
      <c r="G25" s="166"/>
      <c r="H25" s="166"/>
      <c r="I25" s="166"/>
      <c r="J25" s="166"/>
      <c r="K25" s="166"/>
      <c r="L25" s="166"/>
      <c r="M25" s="167"/>
      <c r="N25" s="168">
        <f>SUM(I6:I23)</f>
        <v>0</v>
      </c>
      <c r="O25" s="169"/>
    </row>
    <row r="26" spans="1:15" s="1" customFormat="1" ht="27" customHeight="1">
      <c r="A26" s="165" t="s">
        <v>404</v>
      </c>
      <c r="B26" s="166"/>
      <c r="C26" s="166"/>
      <c r="D26" s="166"/>
      <c r="E26" s="166"/>
      <c r="F26" s="166"/>
      <c r="G26" s="166"/>
      <c r="H26" s="166"/>
      <c r="I26" s="166"/>
      <c r="J26" s="166"/>
      <c r="K26" s="166"/>
      <c r="L26" s="166"/>
      <c r="M26" s="167"/>
      <c r="N26" s="168">
        <f>SUM(M9:M22)</f>
        <v>0</v>
      </c>
      <c r="O26" s="169"/>
    </row>
    <row r="27" spans="1:15" s="1" customFormat="1" ht="25.5" customHeight="1">
      <c r="A27" s="165" t="s">
        <v>405</v>
      </c>
      <c r="B27" s="166"/>
      <c r="C27" s="166"/>
      <c r="D27" s="166"/>
      <c r="E27" s="166"/>
      <c r="F27" s="166"/>
      <c r="G27" s="166"/>
      <c r="H27" s="166"/>
      <c r="I27" s="166"/>
      <c r="J27" s="166"/>
      <c r="K27" s="166"/>
      <c r="L27" s="166"/>
      <c r="M27" s="167"/>
      <c r="N27" s="168">
        <f>N25+N26</f>
        <v>0</v>
      </c>
      <c r="O27" s="169"/>
    </row>
    <row r="28" spans="1:15" s="218" customFormat="1" ht="30" customHeight="1">
      <c r="A28" s="228" t="s">
        <v>406</v>
      </c>
      <c r="B28" s="229"/>
      <c r="C28" s="229"/>
      <c r="D28" s="229"/>
      <c r="E28" s="229"/>
      <c r="F28" s="229"/>
      <c r="G28" s="229"/>
      <c r="H28" s="229"/>
      <c r="I28" s="229"/>
      <c r="J28" s="229"/>
      <c r="K28" s="230"/>
      <c r="L28" s="231"/>
      <c r="M28" s="232">
        <v>0.25</v>
      </c>
      <c r="N28" s="233">
        <f>N27*M28</f>
        <v>0</v>
      </c>
      <c r="O28" s="234"/>
    </row>
    <row r="29" spans="1:15" s="218" customFormat="1" ht="27.75" customHeight="1">
      <c r="A29" s="228" t="s">
        <v>407</v>
      </c>
      <c r="B29" s="229"/>
      <c r="C29" s="229"/>
      <c r="D29" s="229"/>
      <c r="E29" s="229"/>
      <c r="F29" s="229"/>
      <c r="G29" s="229"/>
      <c r="H29" s="229"/>
      <c r="I29" s="229"/>
      <c r="J29" s="229"/>
      <c r="K29" s="229"/>
      <c r="L29" s="229"/>
      <c r="M29" s="230"/>
      <c r="N29" s="233">
        <f>N28+N27</f>
        <v>0</v>
      </c>
      <c r="O29" s="234"/>
    </row>
    <row r="30" spans="1:15">
      <c r="A30" s="175"/>
      <c r="B30" s="176"/>
      <c r="C30" s="176"/>
      <c r="D30" s="176"/>
      <c r="E30" s="176"/>
      <c r="F30" s="176"/>
      <c r="G30" s="176"/>
      <c r="H30" s="176"/>
      <c r="I30" s="176"/>
      <c r="J30" s="176"/>
      <c r="K30" s="176"/>
      <c r="L30" s="176"/>
      <c r="M30" s="176"/>
      <c r="N30" s="176"/>
      <c r="O30" s="177"/>
    </row>
    <row r="31" spans="1:15" s="218" customFormat="1" ht="26.25" customHeight="1">
      <c r="A31" s="235" t="s">
        <v>408</v>
      </c>
      <c r="B31" s="236"/>
      <c r="C31" s="236"/>
      <c r="D31" s="236"/>
      <c r="E31" s="236"/>
      <c r="F31" s="236"/>
      <c r="G31" s="236"/>
      <c r="H31" s="236"/>
      <c r="I31" s="236"/>
      <c r="J31" s="236"/>
      <c r="K31" s="236"/>
      <c r="L31" s="236"/>
      <c r="M31" s="236"/>
      <c r="N31" s="236"/>
      <c r="O31" s="237"/>
    </row>
    <row r="32" spans="1:15" s="218" customFormat="1">
      <c r="A32" s="238" t="s">
        <v>409</v>
      </c>
      <c r="B32" s="239" t="s">
        <v>410</v>
      </c>
      <c r="C32" s="240"/>
      <c r="D32" s="240"/>
      <c r="E32" s="240"/>
      <c r="F32" s="240"/>
      <c r="G32" s="240"/>
      <c r="H32" s="240"/>
      <c r="I32" s="240"/>
      <c r="J32" s="240"/>
      <c r="K32" s="240"/>
      <c r="L32" s="240"/>
      <c r="M32" s="240"/>
      <c r="N32" s="240"/>
      <c r="O32" s="241"/>
    </row>
    <row r="33" spans="1:15">
      <c r="A33" s="61">
        <v>1</v>
      </c>
      <c r="B33" s="184" t="s">
        <v>411</v>
      </c>
      <c r="C33" s="184"/>
      <c r="D33" s="184"/>
      <c r="E33" s="184"/>
      <c r="F33" s="184"/>
      <c r="G33" s="184"/>
      <c r="H33" s="184"/>
      <c r="I33" s="184"/>
      <c r="J33" s="184"/>
      <c r="K33" s="184"/>
      <c r="L33" s="184"/>
      <c r="M33" s="184"/>
      <c r="N33" s="184"/>
      <c r="O33" s="185"/>
    </row>
    <row r="34" spans="1:15">
      <c r="A34" s="61">
        <v>2</v>
      </c>
      <c r="B34" s="184" t="s">
        <v>431</v>
      </c>
      <c r="C34" s="184"/>
      <c r="D34" s="184"/>
      <c r="E34" s="184"/>
      <c r="F34" s="184"/>
      <c r="G34" s="184"/>
      <c r="H34" s="184"/>
      <c r="I34" s="184"/>
      <c r="J34" s="184"/>
      <c r="K34" s="184"/>
      <c r="L34" s="184"/>
      <c r="M34" s="184"/>
      <c r="N34" s="184"/>
      <c r="O34" s="185"/>
    </row>
    <row r="35" spans="1:15">
      <c r="A35" s="62"/>
      <c r="B35" s="194"/>
      <c r="C35" s="195"/>
      <c r="D35" s="195"/>
      <c r="E35" s="195"/>
      <c r="F35" s="195"/>
      <c r="G35" s="195"/>
      <c r="H35" s="195"/>
      <c r="I35" s="195"/>
      <c r="J35" s="195"/>
      <c r="K35" s="195"/>
      <c r="L35" s="195"/>
      <c r="M35" s="195"/>
      <c r="N35" s="195"/>
      <c r="O35" s="196"/>
    </row>
  </sheetData>
  <mergeCells count="19">
    <mergeCell ref="B35:O35"/>
    <mergeCell ref="A2:A3"/>
    <mergeCell ref="A30:O30"/>
    <mergeCell ref="A31:O31"/>
    <mergeCell ref="B32:O32"/>
    <mergeCell ref="B33:O33"/>
    <mergeCell ref="B34:O34"/>
    <mergeCell ref="A27:M27"/>
    <mergeCell ref="N27:O27"/>
    <mergeCell ref="A28:K28"/>
    <mergeCell ref="N28:O28"/>
    <mergeCell ref="A29:M29"/>
    <mergeCell ref="N29:O29"/>
    <mergeCell ref="M4:N4"/>
    <mergeCell ref="A6:B6"/>
    <mergeCell ref="A25:M25"/>
    <mergeCell ref="N25:O25"/>
    <mergeCell ref="A26:M26"/>
    <mergeCell ref="N26:O26"/>
  </mergeCells>
  <pageMargins left="0.7" right="0.7" top="0.75" bottom="0.75" header="0.3" footer="0.3"/>
  <pageSetup scale="4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ELEC ESTIMATE</vt:lpstr>
      <vt:lpstr>TELE ESTIMATE</vt:lpstr>
      <vt:lpstr>'ELEC ESTIMATE'!Print_Area</vt:lpstr>
      <vt:lpstr>'TELE ESTIMATE'!Print_Area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Precised Estimating®</dc:creator>
  <cp:lastModifiedBy>anime77751@gmail.com</cp:lastModifiedBy>
  <dcterms:created xsi:type="dcterms:W3CDTF">2015-06-05T18:17:00Z</dcterms:created>
  <dcterms:modified xsi:type="dcterms:W3CDTF">2024-05-30T11:11:06Z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y fmtid="{D5CDD505-2E9C-101B-9397-08002B2CF9AE}" pid="3" name="ICV">
    <vt:lpwstr>DACEEB73E13D483D84642CFDBEC05BF9_13</vt:lpwstr>
  </property>
  <property fmtid="{D5CDD505-2E9C-101B-9397-08002B2CF9AE}" pid="4" name="KSOProductBuildVer">
    <vt:lpwstr>1033-12.2.0.13266</vt:lpwstr>
  </property>
</Properties>
</file>